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se.org\dataroot\Case\Research\ResearchDeptAdmin\David's Working Files\CCAE\Final Materials\"/>
    </mc:Choice>
  </mc:AlternateContent>
  <bookViews>
    <workbookView xWindow="0" yWindow="0" windowWidth="28800" windowHeight="12263"/>
  </bookViews>
  <sheets>
    <sheet name="Survey Questions" sheetId="1" r:id="rId1"/>
    <sheet name="Querie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 l="1"/>
  <c r="E20" i="1"/>
  <c r="C13" i="2" l="1"/>
  <c r="D13" i="2" s="1"/>
  <c r="C12" i="2"/>
  <c r="C11" i="2"/>
  <c r="D11" i="2" s="1"/>
  <c r="C9" i="2"/>
  <c r="D9" i="2" s="1"/>
  <c r="C8" i="2"/>
  <c r="D8" i="2" s="1"/>
  <c r="C7" i="2"/>
  <c r="D7" i="2" s="1"/>
  <c r="D6" i="2"/>
  <c r="C5" i="2"/>
  <c r="D5" i="2" s="1"/>
  <c r="C4" i="2"/>
  <c r="D4" i="2" s="1"/>
  <c r="C3" i="2"/>
  <c r="D3" i="2" s="1"/>
  <c r="C2" i="2"/>
  <c r="D2" i="2" s="1"/>
  <c r="C10" i="2"/>
  <c r="D10" i="2" s="1"/>
  <c r="D12" i="2" l="1"/>
  <c r="E30" i="1"/>
  <c r="E29" i="1"/>
  <c r="E12" i="1"/>
  <c r="E43" i="1" l="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42" i="1"/>
  <c r="E91" i="1" l="1"/>
  <c r="E90" i="1"/>
  <c r="E89" i="1"/>
  <c r="E86" i="1"/>
  <c r="E81" i="1"/>
  <c r="E80" i="1" l="1"/>
  <c r="E78" i="1"/>
  <c r="E77" i="1"/>
  <c r="E76" i="1"/>
  <c r="E75" i="1"/>
  <c r="E40" i="1"/>
  <c r="E39" i="1"/>
  <c r="E38" i="1"/>
  <c r="E37" i="1"/>
  <c r="E36" i="1"/>
  <c r="E35" i="1"/>
  <c r="E33" i="1"/>
  <c r="E32" i="1"/>
  <c r="E27" i="1"/>
  <c r="E24" i="1"/>
  <c r="E25" i="1"/>
  <c r="E10" i="1" l="1"/>
</calcChain>
</file>

<file path=xl/sharedStrings.xml><?xml version="1.0" encoding="utf-8"?>
<sst xmlns="http://schemas.openxmlformats.org/spreadsheetml/2006/main" count="225" uniqueCount="210">
  <si>
    <t>Answer</t>
  </si>
  <si>
    <t>Numeric checks</t>
  </si>
  <si>
    <t>A</t>
  </si>
  <si>
    <t>About your institution</t>
  </si>
  <si>
    <t>Institution name</t>
  </si>
  <si>
    <t>First name</t>
  </si>
  <si>
    <t>Last name</t>
  </si>
  <si>
    <t>Email address</t>
  </si>
  <si>
    <t>Job title</t>
  </si>
  <si>
    <t>A-1-1</t>
  </si>
  <si>
    <t>A-1-2</t>
  </si>
  <si>
    <t>A-1-3</t>
  </si>
  <si>
    <t>A-1-4</t>
  </si>
  <si>
    <t>A-1-5</t>
  </si>
  <si>
    <t>To whom does the Director of Development report?</t>
  </si>
  <si>
    <t>Is your institution engaged in clinical medicine?</t>
  </si>
  <si>
    <t>[CEO,Vice-Chancellor,Deputy Vice-Chancellor or similar,Pro Vice-Chancellor or similar,Registrar/Secretary,Board/Foundation,Director of Advancement/External Relations/Marketing/Corporate Affairs,Other]</t>
  </si>
  <si>
    <t>[Yes,No]</t>
  </si>
  <si>
    <t>NA</t>
  </si>
  <si>
    <t>B</t>
  </si>
  <si>
    <t>Philanthropic income</t>
  </si>
  <si>
    <t>B-1-1</t>
  </si>
  <si>
    <t>B-1-2</t>
  </si>
  <si>
    <t>B-2-2</t>
  </si>
  <si>
    <t>B-2-1</t>
  </si>
  <si>
    <t>B-5-1</t>
  </si>
  <si>
    <t>B-5-2</t>
  </si>
  <si>
    <t>B-6-1</t>
  </si>
  <si>
    <t>B-6-2</t>
  </si>
  <si>
    <t>B-6-3</t>
  </si>
  <si>
    <t>B-6-4</t>
  </si>
  <si>
    <t>B-6-5</t>
  </si>
  <si>
    <t>B-1</t>
  </si>
  <si>
    <t>B-2</t>
  </si>
  <si>
    <t>B-3</t>
  </si>
  <si>
    <t>B-4</t>
  </si>
  <si>
    <t>B-5</t>
  </si>
  <si>
    <t>B-6</t>
  </si>
  <si>
    <t>B-7</t>
  </si>
  <si>
    <t>What was the value of new funds secured by your institution in the survey year?</t>
  </si>
  <si>
    <t>Unrestricted</t>
  </si>
  <si>
    <t>[Alumnus in lifetime,Other individual in lifetime,Trusts/Foundations,Corporates,Other organisation,Not applicable]</t>
  </si>
  <si>
    <t>Restricted for capital projects and infrastructure</t>
  </si>
  <si>
    <t>Restricted for research programs and partnerships</t>
  </si>
  <si>
    <t>Restricted for other purposes</t>
  </si>
  <si>
    <t>C</t>
  </si>
  <si>
    <t>Constituents and Donors</t>
  </si>
  <si>
    <t>C-1</t>
  </si>
  <si>
    <t>C-1-1</t>
  </si>
  <si>
    <t>C-1-2</t>
  </si>
  <si>
    <t>C-1-3</t>
  </si>
  <si>
    <t>C-1-4</t>
  </si>
  <si>
    <t>C-2</t>
  </si>
  <si>
    <t>C-2-1</t>
  </si>
  <si>
    <t>C-2-2</t>
  </si>
  <si>
    <t>Total Alumni</t>
  </si>
  <si>
    <t>Total Contactable Alumni</t>
  </si>
  <si>
    <t>Total Alumni Donors</t>
  </si>
  <si>
    <t>Total Donors</t>
  </si>
  <si>
    <t>How many new bequest intentions were confirmed?</t>
  </si>
  <si>
    <t xml:space="preserve">How many bequests were the source of contributions to new funds secured? </t>
  </si>
  <si>
    <t>D-1</t>
  </si>
  <si>
    <t>D-2</t>
  </si>
  <si>
    <t>D-3</t>
  </si>
  <si>
    <t>D</t>
  </si>
  <si>
    <t>Investment and staffing</t>
  </si>
  <si>
    <t>E</t>
  </si>
  <si>
    <t>E-1</t>
  </si>
  <si>
    <t>E-2</t>
  </si>
  <si>
    <t>E-3</t>
  </si>
  <si>
    <t>What’s the total Full-Time Equivalent (FTE) of individuals involved in philanthropic revenue generation, regardless of where they report in the institution.</t>
  </si>
  <si>
    <t>What’s the total Full-Time Equivalent (FTE) of individuals involved in advancement activity, regardless of where they report in the institution.</t>
  </si>
  <si>
    <t>Count the total number of years from the public announcement of the campaign to its anticipated public announcement of conclusion._x000D_
_x000D_
Please see the reporting guideline and question-by-question guide for more details._x000D_
_x000D_
Please enter a whole number with no commas or decimals or alpha-numeric characters like "10 years". For e.g. enter 10 years as 10.</t>
  </si>
  <si>
    <t>This question seeks to find out the size of the fundraising functions at your institution. Staff from departments/faculties outside of the Development Office, who act as “Champions” or fundraise, should not be included in this total._x000D_
_x000D_
Please see the reporting guideline and question-by-question guide for more details._x000D_
_x000D_
Please enter a whole number with no commas or decimals or alpha-numeric characters like "10k". For e.g. enter 100 FTE staff as 100.</t>
  </si>
  <si>
    <t>This question seeks to find out the size of all advancement staff at your institution. 
_x000D_
Please see the reporting guideline and question-by-question guide for more details._x000D_
_x000D_
Please enter a whole number with no commas or decimals or alpha-numeric characters like "10k". For e.g. enter 100 FTE staff as 100.</t>
  </si>
  <si>
    <t>Queries</t>
  </si>
  <si>
    <t>Status</t>
  </si>
  <si>
    <t>Check</t>
  </si>
  <si>
    <t>Total value of new funds secured.</t>
  </si>
  <si>
    <t>Of the total new funds secured, what amount came from bequests?</t>
  </si>
  <si>
    <t>What was the value of the largest, new non-bequest confirmed gift secured by your institution in the survey year?</t>
  </si>
  <si>
    <t>B-6-6</t>
  </si>
  <si>
    <t>Restricted for student financial aid and experience</t>
  </si>
  <si>
    <t>Restricted for faculty/staff support and experience</t>
  </si>
  <si>
    <t>$1-$999; Alumni</t>
  </si>
  <si>
    <t>$1,000-$9,999; Alumni</t>
  </si>
  <si>
    <t>$10,000-$99,999; Alumni</t>
  </si>
  <si>
    <t>$100,000-$999,999; Alumni</t>
  </si>
  <si>
    <t>$1,000,000-$4,999,999; Alumni</t>
  </si>
  <si>
    <t>$5,000,000+; Alumni</t>
  </si>
  <si>
    <t>$1-$999; Other Individuals, friends, parents</t>
  </si>
  <si>
    <t>$1,000-$9,999; Other Individuals, friends, parents</t>
  </si>
  <si>
    <t>$10,000-$99,999; Other Individuals, friends, parents</t>
  </si>
  <si>
    <t>$100,000-$999,999; Other Individuals, friends, parents</t>
  </si>
  <si>
    <t>$1,000,000-$4,999,999; Other Individuals, friends, parents</t>
  </si>
  <si>
    <t>$5,000,000+; Other Individuals, friends, parents</t>
  </si>
  <si>
    <t>$1-$999; Trusts and foundations</t>
  </si>
  <si>
    <t>$1,000-$9,999; Trusts and foundations</t>
  </si>
  <si>
    <t>$10,000-$99,999; Trusts and foundations</t>
  </si>
  <si>
    <t>$100,000-$999,999; Trusts and foundations</t>
  </si>
  <si>
    <t>$1,000,000-$4,999,999; Trusts and foundations</t>
  </si>
  <si>
    <t>$5,000,000+; Trusts and foundations</t>
  </si>
  <si>
    <t>$1-$999; Other organizations</t>
  </si>
  <si>
    <t>$1,000-$9,999; Other organizations</t>
  </si>
  <si>
    <t>$10,000-$99,999; Other organizations</t>
  </si>
  <si>
    <t>$100,000-$999,999; Other organizations</t>
  </si>
  <si>
    <t>$1,000,000-$4,999,999; Other organizations</t>
  </si>
  <si>
    <t>$5,000,000+; Other organizations</t>
  </si>
  <si>
    <t>[Public, Private]</t>
  </si>
  <si>
    <t>Query No.</t>
  </si>
  <si>
    <t>A-1</t>
  </si>
  <si>
    <t>Please provide the name, title, and contact information of the person who will have primary responsibility for completing the survey and to whom administrative communications should be addressed. (REQUIRED)</t>
  </si>
  <si>
    <t>What is the end date of your most recently completed fiscal year? (MM/DD/YYYY) (REQUIRED)</t>
  </si>
  <si>
    <t>In which year did your institution start a development/fundraising program?</t>
  </si>
  <si>
    <t>A-5</t>
  </si>
  <si>
    <t>Do you have any staffed offices outside of Canada that are responsible for regional fundraising?</t>
  </si>
  <si>
    <t>A-6-3</t>
  </si>
  <si>
    <t>A-6-2</t>
  </si>
  <si>
    <t>A-6-1</t>
  </si>
  <si>
    <t>If you do have any offices outside of Canada that are responsible for regional fundraising, then please state in which countries they are located.</t>
  </si>
  <si>
    <t>A-2</t>
  </si>
  <si>
    <t>A-3</t>
  </si>
  <si>
    <t>A-4</t>
  </si>
  <si>
    <t>A-6</t>
  </si>
  <si>
    <t>United States</t>
  </si>
  <si>
    <t>United Kingdom</t>
  </si>
  <si>
    <t>Other, Please Specify:</t>
  </si>
  <si>
    <t>What was the source of the largest new non-bequest confirmed gift secured by your institution in the survey year?</t>
  </si>
  <si>
    <t>What was the total value of annual fund income secured by your institution?</t>
  </si>
  <si>
    <t>What was the total value of annual fund income received by your institution?</t>
  </si>
  <si>
    <t>Your answers to these questions will not be included in the benchmarking reports and will not be shared with other participating institutions.</t>
  </si>
  <si>
    <t>For B-4, cash income must be fully received in cash in the relevant year.  This could include large pledge payments from pledges made in previous years (or the current year). ‘Legacy cash received’ is a permissible source for this question.  It must, however, be realized cash rather than an estimated value for a gift-in-kind (such as property) received as part of a legacy. Gifts-in-kind that have not been sold or otherwise liquidated should be excluded from this count.
_x000D_
Please enter a whole number with no commas or decimals or alpha-numeric characters like ""10k"". For e.g. enter CAD 1,000 gifts as 1000.</t>
  </si>
  <si>
    <t>Of the total funds secured in B-1 how much was… (Optional)</t>
  </si>
  <si>
    <t>B-7-1a</t>
  </si>
  <si>
    <t>B-7-2a</t>
  </si>
  <si>
    <t>B-7-3a</t>
  </si>
  <si>
    <t>B-7-4a</t>
  </si>
  <si>
    <t>B-7-5a</t>
  </si>
  <si>
    <t>B-7-6a</t>
  </si>
  <si>
    <t>B-7-1b</t>
  </si>
  <si>
    <t>B-7-2b</t>
  </si>
  <si>
    <t>B-7-3b</t>
  </si>
  <si>
    <t>B-7-4b</t>
  </si>
  <si>
    <t>B-7-5b</t>
  </si>
  <si>
    <t>B-7-6b</t>
  </si>
  <si>
    <t>B-7-1c</t>
  </si>
  <si>
    <t>B-7-2c</t>
  </si>
  <si>
    <t>B-7-3c</t>
  </si>
  <si>
    <t>B-7-4c</t>
  </si>
  <si>
    <t>B-7-5c</t>
  </si>
  <si>
    <t>B-7-6c</t>
  </si>
  <si>
    <t>B-7-1d</t>
  </si>
  <si>
    <t>B-7-2d</t>
  </si>
  <si>
    <t>B-7-3d</t>
  </si>
  <si>
    <t>B-7-4d</t>
  </si>
  <si>
    <t>B-7-5d</t>
  </si>
  <si>
    <t>B-7-6d</t>
  </si>
  <si>
    <t>B-7-1e</t>
  </si>
  <si>
    <t>B-7-2e</t>
  </si>
  <si>
    <t>B-7-3e</t>
  </si>
  <si>
    <t>B-7-4e</t>
  </si>
  <si>
    <t>B-7-5e</t>
  </si>
  <si>
    <t>B-7-6e</t>
  </si>
  <si>
    <t>$1-$999; Corporations</t>
  </si>
  <si>
    <t>$1,000-$9,999; Corporations</t>
  </si>
  <si>
    <t>$10,000-$99,999; Corporations</t>
  </si>
  <si>
    <t>$100,000-$999,999; Corporations</t>
  </si>
  <si>
    <t>$1,000,000-$4,999,999; Corporations</t>
  </si>
  <si>
    <t>$5,000,000+; Corporations</t>
  </si>
  <si>
    <t>As of the end of the most recent fiscal year, were you in a campaign for the institution as a whole? If yes, what phase of the campaign are you in (private/quiet or public)?</t>
  </si>
  <si>
    <t>["No Campaign", "Yes, Private/Quiet", "Yes, Public"] Please answer D2 if your answer to this question is 'Yes, Public'.</t>
  </si>
  <si>
    <t>If you were in the public phase of a campaign as of the end of the most recent fiscal year, what was the financial target of the campaign?</t>
  </si>
  <si>
    <t>How many years do you expect the public phase of the campaign to last?</t>
  </si>
  <si>
    <t>Please enter a whole number with no commas or decimals or alpha-numeric characters like "10k". For e.g. enter CAD 1,000.36 as 1000.</t>
  </si>
  <si>
    <t>B-1-1 total value of new funds secured cannot be less than B-1-2 new funds from bequests</t>
  </si>
  <si>
    <t>B-1-1 total value of new funds secured cannot be less than B-2-1 value of largest non-bequest gift</t>
  </si>
  <si>
    <t>B-1-1 total value of new funds secured cannot be less than B-6-1 unrestricted funds</t>
  </si>
  <si>
    <t>B-1-1 total value of new funds secured cannot be less than B-6-2 unrestricted funds</t>
  </si>
  <si>
    <t>B-1-1 total value of new funds secured cannot be less than B-6-3 unrestricted funds</t>
  </si>
  <si>
    <t>B-1-1 total value of new funds secured cannot be less than B-6-4 unrestricted funds</t>
  </si>
  <si>
    <t>B-1-1 total value of new funds secured cannot be less than B-6-5 unrestricted funds</t>
  </si>
  <si>
    <t>B-1-1 total value of new funds secured cannot be less than B-6-6 unrestricted funds</t>
  </si>
  <si>
    <t>C-1-1 total alumni cannot be less than C-1-2 total contactable alumni</t>
  </si>
  <si>
    <t>C-1-1 total alumni cannot be less than C-1-3 total alumni donors</t>
  </si>
  <si>
    <t>C-1-3 total alumni donors should be equal to the sum of B-7-1a through B-7-6a alumni donor by contribution level</t>
  </si>
  <si>
    <t>C-1-4 total donors should be equal to the sum of B-7 donor source and contribution level</t>
  </si>
  <si>
    <t>A-7</t>
  </si>
  <si>
    <t>A-8</t>
  </si>
  <si>
    <t>A-9</t>
  </si>
  <si>
    <t>Which of the following best describes your institution?</t>
  </si>
  <si>
    <t>How many full time equivalent (FTE) students were enrolled by your institution in the reporting year?</t>
  </si>
  <si>
    <t xml:space="preserve">CASE-CCAE Survey of Charitable Giving in Higher Education in Canada </t>
  </si>
  <si>
    <t>How many gifts of $1,000,000 or over did you receive in the survey year as new funds? (Optional)</t>
  </si>
  <si>
    <t>How many gifts committed of $1,000,000 or over did you receive in the survey year as cash income? (OPTIONAL)</t>
  </si>
  <si>
    <t>In the survey year, what was the total value of annual fund income?</t>
  </si>
  <si>
    <t>How many donors made contributions within each of the following ranges in the survey year? Donors who made multiple gifts should be counted once within the range corresponding to the total value of funds committed within the year. (OPTIONAL)</t>
  </si>
  <si>
    <t>Please enter details about your alumni and donors below (REQUIRED):</t>
  </si>
  <si>
    <t xml:space="preserve">Please enter details about your bequests in the survey year below (REQUIRED) : </t>
  </si>
  <si>
    <t>Campaigns</t>
  </si>
  <si>
    <t>What were the TOTAL fundraising costs of your institution in the survey year, as reported on the 2017 T3010?</t>
  </si>
  <si>
    <t xml:space="preserve">Questions highlighted in Green below are Optional, but highly encouraged </t>
  </si>
  <si>
    <t>[University, College, Polytechnic, Other]</t>
  </si>
  <si>
    <t xml:space="preserve">Please answer the following questions about the largest new non-bequest confirmed gift secured by your institution in the survey year. </t>
  </si>
  <si>
    <t>‘Alumni’ are former students of the institution.
Question C-1-1 asks about the total number of alumni not just those who are contactable. This is to obtain information on how successful institutions are at finding and maintaining contact with alumni. _x000D_Alumni – As per definition used in section D of the guidance.
In C-1-2, contactable alumni numbers will probably fluctuate over the year, so you should choose a date or method of calculating contactable alumni, and remain consistent with that date/method over the years of the survey reporting. Contactable living alumni refer to those for whom you have an active mailing address, an active email address, OR a telephone number. Please do NOT include alumni  who have opted out of being contacted by the institution. At most institutions, contactable alumni numbers increase slightly year on year, reflecting the fact that the number of new alumni graduating each year normally outweighs the number who become “lost” or deceased.
Question C-1-3 should be a subset of the contactable alumni you counted in C-1-2. 
For both Questions C-1-3 and C-1-4, if a single donor made more than one payment, or made more than one gift, he/she should only be counted ONCE as a single donor. If alumni who are partners make joint gifts, they should be counted as two gifts. Each alumnus who gives via affiliated grant-making support organisations (for instance, a North American 501(c)3) should be counted individually. C-1-4 (total donors) should be more than or equal to C-1-3 (total alumni donors).
Please see the reporting guideline and question-by-question guide for more details.
Please enter a whole number with no commas or decimals or alpha-numeric characters like "10k". For e.g. enter 1,000 alumni as 1000.</t>
  </si>
  <si>
    <t>The aim of question C-2-1 is to further demonstrate how active your bequest program has been over the year.  While previous bequest questions focused on bequests received, this question focuses on bequest intentions/pledges (excluded from all other questions in this survey). Please see the reporting guideline and question-by-question guide for more details.
For question C-2-2, this is the number of individual bequests that were the source of bequest new funds secured in the year (i.e. the number of bequests that make up the funds figure from B-1-2).  You may have received several payments from a single bequest as the estate is settled; these should only be counted once. For example, a bequest that settles in three contributions ($10,000, $20,000, $30,000), should be counted as a single bequest. 
Please enter a whole number with no commas or decimals or alpha-numeric characters like "10k". For e.g. enter 1,000 as 1000.</t>
  </si>
  <si>
    <t>The aim of question B-1-1 is to demonstrate how active and successful your fundraising has been over the year. 
Funds secured includes new cash or cash equivaletns received, equivalent cash value of financial istruments and gifts-in-kind,  pledges and recurrring gifts valued for their full duration up to five years,  and funds recived from bequests.  
Please see the reporting guideline and question-by-question guide for more details. 
Please enter a whole number with no commas or decimals or alpha-numeric characters like "10k". For e.g. enter CAD 1,000.36 as 1000.</t>
  </si>
  <si>
    <t>Question B-1-2  should only include funds received in the reporting year from the estates of deceased individuals.  
Bequest commitments from living donors should not be included as they could be revoked. Bequests still passing through probate should also not be included.</t>
  </si>
  <si>
    <t>The value of your largest gift should be less than B-1-1, value of total new funds secured._x000D_  Largest confirmed gift might be a gift of cash or cash equivalent, a gift-in-kind,  a confirmed pledge valued at its full duration up to five years, or a combination thereof.  Do not cont beguest funds recieved or bequest commitments. 
Please enter a whole number with no commas or decimals or alpha-numeric characters like "10k". For e.g. enter CAD 1,000.36 as 1000.</t>
  </si>
  <si>
    <t>Pledges should be counted at their total value for their full duration up to 5 years. Only documented, confirmed pledges should be reported here.  Only include documented pledges of specified value._x000D_
_x000D_
Please enter a whole number with no commas or decimals or alpha-numeric characters like ""10k"". For e.g. enter CAD 1,000 gifts as 1000.</t>
  </si>
  <si>
    <t>For more information on the definition of "Annual Fund" please see the question by question guidance document. 
For the purpose of this study, please include all gifts of less than $25,000.  If an individual makes multiple gift transactions over the course of the year totaling $25,000 or more their total gift value should be excluded.  Similalry exlude pledges or recurring gifts if their total value for up to 5 years is $25,000 or greater. 
“Annual Funds” have a range of definitions. Normally, Annual Funds include many donors, each of whom make relatively small gifts.  Normally, Annual Fund income does not fluctuate greatly from year to year. Annual Funds do not normally include legacy cash received. Do not include research grants.
For question B-5-1 , include new cash and new confirmed pledges for the full duration of each pledge (Standing Orders and Direct Debits without end dates may count pledge payments up those which will be received within five years). Exclude pledge payments from pledges secured in past years. 
For B-5-2, include all cash received, including new single cash gifts, pledge payments  on prior-year annual fund commitments and recurring gift payments. Do not include any income which is anticipated or pledges to arrive in future years.
Please enter a whole number with no commas or decimals or alpha-numeric characters like "10k". For e.g. enter CAD 1,000.36 as 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</si>
</sst>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color rgb="FF242729"/>
      <name val="Consolas"/>
      <family val="3"/>
    </font>
    <font>
      <b/>
      <sz val="10"/>
      <name val="Calibri"/>
      <family val="2"/>
      <scheme val="minor"/>
    </font>
    <font>
      <sz val="10"/>
      <color theme="1"/>
      <name val="Calibri"/>
      <family val="2"/>
      <scheme val="minor"/>
    </font>
    <font>
      <sz val="11"/>
      <name val="Arial"/>
      <family val="2"/>
    </font>
    <font>
      <sz val="11"/>
      <color rgb="FF242729"/>
      <name val="Calibri"/>
      <family val="2"/>
      <scheme val="minor"/>
    </font>
    <font>
      <sz val="10"/>
      <name val="Calibri"/>
      <family val="2"/>
      <scheme val="minor"/>
    </font>
    <font>
      <b/>
      <sz val="16"/>
      <name val="Calibri"/>
      <family val="2"/>
      <scheme val="minor"/>
    </font>
    <font>
      <sz val="16"/>
      <name val="Calibri"/>
      <family val="2"/>
      <scheme val="minor"/>
    </font>
    <font>
      <sz val="18"/>
      <name val="Calibri"/>
      <family val="2"/>
      <scheme val="minor"/>
    </font>
    <font>
      <b/>
      <sz val="22"/>
      <name val="Calibri"/>
      <family val="2"/>
      <scheme val="minor"/>
    </font>
    <font>
      <sz val="22"/>
      <name val="Calibri"/>
      <family val="2"/>
      <scheme val="minor"/>
    </font>
    <font>
      <sz val="16"/>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5">
    <xf numFmtId="0" fontId="0" fillId="0" borderId="0" xfId="0"/>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xf>
    <xf numFmtId="0" fontId="6" fillId="0" borderId="0" xfId="0" applyFont="1"/>
    <xf numFmtId="0" fontId="6" fillId="0" borderId="1" xfId="0" applyFont="1" applyBorder="1"/>
    <xf numFmtId="0" fontId="9" fillId="0" borderId="1" xfId="0" applyFont="1" applyBorder="1" applyAlignment="1">
      <alignment horizontal="left" vertical="center" wrapText="1"/>
    </xf>
    <xf numFmtId="0" fontId="2" fillId="4" borderId="1" xfId="0" applyFont="1" applyFill="1" applyBorder="1" applyAlignment="1" applyProtection="1">
      <alignment vertical="top" wrapText="1"/>
      <protection locked="0"/>
    </xf>
    <xf numFmtId="0" fontId="0" fillId="3" borderId="1" xfId="0" applyFill="1" applyBorder="1" applyAlignment="1" applyProtection="1">
      <alignment vertical="top"/>
      <protection locked="0"/>
    </xf>
    <xf numFmtId="49" fontId="0" fillId="3" borderId="1" xfId="0" applyNumberFormat="1" applyFill="1" applyBorder="1" applyAlignment="1" applyProtection="1">
      <alignment vertical="top"/>
      <protection locked="0"/>
    </xf>
    <xf numFmtId="0" fontId="0" fillId="4" borderId="1" xfId="0" applyFill="1" applyBorder="1" applyAlignment="1" applyProtection="1">
      <alignment vertical="top"/>
      <protection locked="0"/>
    </xf>
    <xf numFmtId="0" fontId="0" fillId="0" borderId="1" xfId="0" applyBorder="1" applyAlignment="1" applyProtection="1">
      <alignment vertical="top"/>
      <protection locked="0"/>
    </xf>
    <xf numFmtId="0" fontId="0" fillId="3" borderId="1" xfId="0" applyFont="1" applyFill="1" applyBorder="1" applyAlignment="1" applyProtection="1">
      <alignment vertical="top"/>
      <protection locked="0"/>
    </xf>
    <xf numFmtId="0" fontId="0" fillId="0" borderId="1" xfId="0" applyFill="1" applyBorder="1" applyAlignment="1" applyProtection="1">
      <alignment vertical="top"/>
      <protection locked="0"/>
    </xf>
    <xf numFmtId="1" fontId="2" fillId="3" borderId="1" xfId="0" applyNumberFormat="1" applyFont="1" applyFill="1" applyBorder="1" applyAlignment="1" applyProtection="1">
      <alignment horizontal="center" vertical="top" wrapText="1"/>
      <protection locked="0"/>
    </xf>
    <xf numFmtId="0" fontId="0" fillId="0" borderId="0" xfId="0" applyBorder="1" applyAlignment="1" applyProtection="1">
      <alignment vertical="top"/>
      <protection locked="0"/>
    </xf>
    <xf numFmtId="0" fontId="0" fillId="0" borderId="0" xfId="0" applyAlignment="1" applyProtection="1">
      <alignment vertical="top"/>
      <protection locked="0"/>
    </xf>
    <xf numFmtId="0" fontId="2" fillId="0" borderId="1" xfId="0" applyFont="1" applyFill="1" applyBorder="1" applyAlignment="1" applyProtection="1">
      <alignment vertical="top" wrapText="1"/>
    </xf>
    <xf numFmtId="0" fontId="14" fillId="0" borderId="1" xfId="0" applyFont="1" applyFill="1" applyBorder="1" applyAlignment="1" applyProtection="1">
      <alignment vertical="top" wrapText="1"/>
    </xf>
    <xf numFmtId="0" fontId="14" fillId="0" borderId="1" xfId="0" applyFont="1" applyBorder="1" applyAlignment="1" applyProtection="1">
      <alignment horizontal="center" vertical="top" wrapText="1"/>
      <protection locked="0"/>
    </xf>
    <xf numFmtId="0" fontId="11" fillId="0" borderId="1" xfId="0" applyFont="1" applyBorder="1" applyAlignment="1" applyProtection="1">
      <alignment vertical="top" wrapText="1"/>
      <protection locked="0"/>
    </xf>
    <xf numFmtId="0" fontId="15" fillId="0" borderId="1" xfId="0" applyFont="1" applyBorder="1" applyAlignment="1" applyProtection="1">
      <alignment vertical="top"/>
      <protection locked="0"/>
    </xf>
    <xf numFmtId="0" fontId="13" fillId="0" borderId="1" xfId="0" applyFont="1" applyBorder="1" applyAlignment="1" applyProtection="1">
      <alignment horizontal="left" vertical="top" wrapText="1"/>
    </xf>
    <xf numFmtId="0" fontId="12" fillId="0" borderId="1" xfId="0" applyFont="1" applyBorder="1" applyAlignment="1" applyProtection="1">
      <alignment horizontal="center" vertical="top" wrapText="1"/>
    </xf>
    <xf numFmtId="0" fontId="0" fillId="0" borderId="0" xfId="0" applyProtection="1"/>
    <xf numFmtId="0" fontId="10" fillId="2" borderId="1" xfId="0" applyFont="1" applyFill="1" applyBorder="1" applyAlignment="1" applyProtection="1">
      <alignment horizontal="left" vertical="top" wrapText="1"/>
    </xf>
    <xf numFmtId="0" fontId="10" fillId="0" borderId="1" xfId="0" applyFont="1" applyBorder="1" applyAlignment="1" applyProtection="1">
      <alignment horizontal="left" vertical="top" wrapText="1"/>
    </xf>
    <xf numFmtId="0" fontId="14" fillId="0" borderId="1" xfId="0" applyFont="1" applyBorder="1" applyAlignment="1" applyProtection="1">
      <alignment horizontal="left" vertical="top" wrapText="1"/>
    </xf>
    <xf numFmtId="0" fontId="14" fillId="0" borderId="1" xfId="0" applyFont="1" applyBorder="1" applyAlignment="1" applyProtection="1">
      <alignment horizontal="center" vertical="top" wrapText="1"/>
    </xf>
    <xf numFmtId="0" fontId="3" fillId="0" borderId="1" xfId="0" applyFont="1" applyFill="1" applyBorder="1" applyAlignment="1" applyProtection="1">
      <alignment horizontal="left" vertical="top" wrapText="1"/>
    </xf>
    <xf numFmtId="0" fontId="0" fillId="0" borderId="0" xfId="0" applyFont="1" applyAlignment="1" applyProtection="1">
      <alignmen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center" vertical="top" wrapText="1"/>
    </xf>
    <xf numFmtId="0" fontId="1" fillId="0" borderId="1" xfId="0" applyFont="1" applyBorder="1" applyAlignment="1" applyProtection="1">
      <alignment vertical="top"/>
    </xf>
    <xf numFmtId="0" fontId="0" fillId="0" borderId="1" xfId="0" applyBorder="1" applyAlignment="1" applyProtection="1">
      <alignment vertical="top"/>
    </xf>
    <xf numFmtId="0" fontId="4" fillId="0" borderId="1" xfId="0" applyFont="1" applyBorder="1" applyAlignment="1" applyProtection="1">
      <alignment horizontal="center" vertical="top"/>
    </xf>
    <xf numFmtId="0" fontId="0" fillId="0" borderId="1" xfId="0" applyBorder="1" applyAlignment="1" applyProtection="1">
      <alignment horizontal="center" vertical="top"/>
    </xf>
    <xf numFmtId="0" fontId="0" fillId="0" borderId="1" xfId="0" applyFont="1" applyBorder="1" applyAlignment="1" applyProtection="1">
      <alignment vertical="top" wrapText="1"/>
    </xf>
    <xf numFmtId="0" fontId="3" fillId="0" borderId="1" xfId="0" applyFont="1" applyFill="1" applyBorder="1" applyAlignment="1" applyProtection="1">
      <alignment horizontal="left" vertical="top"/>
    </xf>
    <xf numFmtId="0" fontId="0" fillId="0" borderId="1" xfId="0" applyBorder="1" applyAlignment="1" applyProtection="1">
      <alignment vertical="top" wrapText="1"/>
    </xf>
    <xf numFmtId="0" fontId="10" fillId="2" borderId="1" xfId="0" applyFont="1" applyFill="1" applyBorder="1" applyAlignment="1" applyProtection="1">
      <alignment horizontal="center" vertical="top" wrapText="1"/>
    </xf>
    <xf numFmtId="0" fontId="10" fillId="0" borderId="1" xfId="0" applyFont="1" applyBorder="1" applyAlignment="1" applyProtection="1">
      <alignment vertical="top" wrapText="1"/>
    </xf>
    <xf numFmtId="0" fontId="11" fillId="0" borderId="1" xfId="0" applyFont="1" applyBorder="1" applyAlignment="1" applyProtection="1">
      <alignment vertical="top" wrapText="1"/>
    </xf>
    <xf numFmtId="0" fontId="11" fillId="0" borderId="1" xfId="0" applyFont="1" applyBorder="1" applyAlignment="1" applyProtection="1">
      <alignment horizontal="center" vertical="top" wrapText="1"/>
    </xf>
    <xf numFmtId="0" fontId="15" fillId="0" borderId="0" xfId="0" applyFont="1" applyProtection="1"/>
    <xf numFmtId="0" fontId="3" fillId="0" borderId="1" xfId="0" applyFont="1" applyFill="1" applyBorder="1" applyAlignment="1" applyProtection="1">
      <alignment horizontal="center" vertical="top" wrapText="1"/>
    </xf>
    <xf numFmtId="0" fontId="2" fillId="0" borderId="1" xfId="0" applyFont="1" applyBorder="1" applyAlignment="1" applyProtection="1">
      <alignment vertical="top" wrapText="1"/>
    </xf>
    <xf numFmtId="0" fontId="0" fillId="0" borderId="1" xfId="0" applyFill="1" applyBorder="1" applyAlignment="1" applyProtection="1">
      <alignment horizontal="center" vertical="top"/>
    </xf>
    <xf numFmtId="0" fontId="7" fillId="0" borderId="0" xfId="0" applyFont="1" applyAlignment="1" applyProtection="1">
      <alignment vertical="top" wrapText="1"/>
    </xf>
    <xf numFmtId="0" fontId="0" fillId="0" borderId="0" xfId="0" applyFont="1" applyProtection="1"/>
    <xf numFmtId="0" fontId="1" fillId="5" borderId="1" xfId="0" applyFont="1" applyFill="1" applyBorder="1" applyAlignment="1" applyProtection="1">
      <alignment vertical="top"/>
    </xf>
    <xf numFmtId="0" fontId="0" fillId="5" borderId="1" xfId="0" applyFont="1" applyFill="1" applyBorder="1" applyAlignment="1" applyProtection="1">
      <alignment vertical="top" wrapText="1"/>
    </xf>
    <xf numFmtId="0" fontId="2" fillId="5" borderId="1" xfId="0" applyFont="1" applyFill="1" applyBorder="1" applyAlignment="1" applyProtection="1">
      <alignment vertical="top" wrapText="1"/>
    </xf>
    <xf numFmtId="0" fontId="8" fillId="0" borderId="1" xfId="0" applyFont="1" applyBorder="1" applyAlignment="1" applyProtection="1">
      <alignment horizontal="center" vertical="top"/>
    </xf>
    <xf numFmtId="0" fontId="0" fillId="0" borderId="0" xfId="0" applyAlignment="1" applyProtection="1">
      <alignment vertical="center"/>
    </xf>
    <xf numFmtId="0" fontId="0" fillId="0" borderId="0" xfId="0" applyAlignment="1" applyProtection="1">
      <alignment vertical="top" wrapText="1"/>
    </xf>
    <xf numFmtId="0" fontId="2" fillId="0" borderId="0" xfId="0" applyFont="1" applyAlignment="1" applyProtection="1">
      <alignment vertical="top" wrapText="1"/>
    </xf>
    <xf numFmtId="0" fontId="0" fillId="5" borderId="1" xfId="0" applyFill="1" applyBorder="1" applyAlignment="1" applyProtection="1">
      <alignment vertical="top" wrapText="1"/>
    </xf>
    <xf numFmtId="6" fontId="0" fillId="5" borderId="1" xfId="0" applyNumberFormat="1" applyFill="1" applyBorder="1" applyAlignment="1" applyProtection="1">
      <alignment horizontal="left" vertical="top" wrapText="1"/>
    </xf>
    <xf numFmtId="0" fontId="15" fillId="0" borderId="1" xfId="0" applyFont="1" applyBorder="1" applyAlignment="1" applyProtection="1">
      <alignment vertical="top"/>
    </xf>
    <xf numFmtId="0" fontId="15" fillId="0" borderId="1" xfId="0" applyFont="1" applyBorder="1" applyAlignment="1" applyProtection="1">
      <alignment horizontal="center" vertical="top"/>
    </xf>
    <xf numFmtId="0" fontId="0" fillId="0" borderId="1" xfId="0" applyBorder="1" applyAlignment="1" applyProtection="1">
      <alignment horizontal="left" vertical="top" wrapText="1"/>
    </xf>
    <xf numFmtId="0" fontId="1" fillId="0" borderId="0" xfId="0" applyFont="1" applyBorder="1" applyAlignment="1" applyProtection="1">
      <alignment vertical="top"/>
    </xf>
    <xf numFmtId="0" fontId="0" fillId="0" borderId="0" xfId="0" applyBorder="1" applyAlignment="1" applyProtection="1">
      <alignment vertical="top" wrapText="1"/>
    </xf>
    <xf numFmtId="0" fontId="0" fillId="0" borderId="0" xfId="0" applyBorder="1" applyAlignment="1" applyProtection="1">
      <alignment vertical="top"/>
    </xf>
    <xf numFmtId="0" fontId="0" fillId="0" borderId="0" xfId="0" applyBorder="1" applyAlignment="1" applyProtection="1">
      <alignment horizontal="center" vertical="top"/>
    </xf>
    <xf numFmtId="0" fontId="1" fillId="0" borderId="0" xfId="0" applyFont="1" applyAlignment="1" applyProtection="1">
      <alignment vertical="top"/>
    </xf>
    <xf numFmtId="0" fontId="0" fillId="0" borderId="0" xfId="0" applyAlignment="1" applyProtection="1">
      <alignment vertical="top"/>
    </xf>
    <xf numFmtId="0" fontId="0" fillId="0" borderId="0" xfId="0" applyAlignment="1" applyProtection="1">
      <alignment horizontal="center" vertical="top"/>
    </xf>
    <xf numFmtId="0" fontId="14" fillId="0" borderId="2" xfId="0" applyFont="1" applyBorder="1" applyAlignment="1" applyProtection="1">
      <alignment horizontal="left" vertical="top" wrapText="1"/>
    </xf>
    <xf numFmtId="0" fontId="14" fillId="0" borderId="3" xfId="0" applyFont="1" applyBorder="1" applyAlignment="1" applyProtection="1">
      <alignment horizontal="left" vertical="top" wrapText="1"/>
    </xf>
    <xf numFmtId="0" fontId="11" fillId="5" borderId="2" xfId="0" applyFont="1" applyFill="1" applyBorder="1" applyAlignment="1" applyProtection="1">
      <alignment horizontal="center" vertical="top" wrapText="1"/>
    </xf>
    <xf numFmtId="0" fontId="13" fillId="5" borderId="4" xfId="0" applyFont="1" applyFill="1" applyBorder="1" applyAlignment="1" applyProtection="1">
      <alignment horizontal="center" vertical="top" wrapText="1"/>
    </xf>
    <xf numFmtId="0" fontId="13" fillId="5" borderId="3" xfId="0" applyFont="1" applyFill="1" applyBorder="1" applyAlignment="1" applyProtection="1">
      <alignment horizontal="center" vertical="top" wrapText="1"/>
    </xf>
  </cellXfs>
  <cellStyles count="1">
    <cellStyle name="Normal" xfId="0" builtinId="0"/>
  </cellStyles>
  <dxfs count="72">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6100"/>
      </font>
      <fill>
        <patternFill>
          <bgColor rgb="FFC6EFCE"/>
        </patternFill>
      </fill>
    </dxf>
    <dxf>
      <font>
        <color rgb="FF9C0006"/>
      </font>
      <fill>
        <patternFill>
          <bgColor rgb="FFFFC7CE"/>
        </patternFill>
      </fill>
    </dxf>
    <dxf>
      <font>
        <color rgb="FF00B050"/>
      </font>
      <fill>
        <patternFill>
          <bgColor theme="9" tint="0.59996337778862885"/>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tabSelected="1" topLeftCell="A34" zoomScaleNormal="100" workbookViewId="0">
      <selection activeCell="C32" sqref="C32"/>
    </sheetView>
  </sheetViews>
  <sheetFormatPr defaultColWidth="9.1328125" defaultRowHeight="14.25" x14ac:dyDescent="0.45"/>
  <cols>
    <col min="1" max="1" width="7.73046875" style="67" customWidth="1"/>
    <col min="2" max="2" width="25" style="56" customWidth="1"/>
    <col min="3" max="3" width="25" style="68" customWidth="1"/>
    <col min="4" max="4" width="17.59765625" style="17" customWidth="1"/>
    <col min="5" max="5" width="13.1328125" style="69" customWidth="1"/>
    <col min="6" max="16384" width="9.1328125" style="25"/>
  </cols>
  <sheetData>
    <row r="1" spans="1:5" ht="103.5" customHeight="1" x14ac:dyDescent="0.45">
      <c r="A1" s="23"/>
      <c r="B1" s="70" t="s">
        <v>191</v>
      </c>
      <c r="C1" s="71"/>
      <c r="D1" s="20" t="s">
        <v>0</v>
      </c>
      <c r="E1" s="24" t="s">
        <v>1</v>
      </c>
    </row>
    <row r="2" spans="1:5" ht="48.75" customHeight="1" x14ac:dyDescent="0.45">
      <c r="A2" s="72" t="s">
        <v>200</v>
      </c>
      <c r="B2" s="73"/>
      <c r="C2" s="73"/>
      <c r="D2" s="73"/>
      <c r="E2" s="74"/>
    </row>
    <row r="3" spans="1:5" ht="42" x14ac:dyDescent="0.45">
      <c r="A3" s="26" t="s">
        <v>2</v>
      </c>
      <c r="B3" s="27" t="s">
        <v>3</v>
      </c>
      <c r="C3" s="28"/>
      <c r="D3" s="19"/>
      <c r="E3" s="29"/>
    </row>
    <row r="4" spans="1:5" ht="166.5" customHeight="1" x14ac:dyDescent="0.45">
      <c r="A4" s="30" t="s">
        <v>110</v>
      </c>
      <c r="B4" s="31" t="s">
        <v>111</v>
      </c>
      <c r="C4" s="32" t="s">
        <v>130</v>
      </c>
      <c r="D4" s="8"/>
      <c r="E4" s="33"/>
    </row>
    <row r="5" spans="1:5" x14ac:dyDescent="0.45">
      <c r="A5" s="34" t="s">
        <v>9</v>
      </c>
      <c r="B5" s="32" t="s">
        <v>4</v>
      </c>
      <c r="C5" s="32"/>
      <c r="D5" s="9"/>
      <c r="E5" s="33" t="s">
        <v>18</v>
      </c>
    </row>
    <row r="6" spans="1:5" x14ac:dyDescent="0.45">
      <c r="A6" s="34" t="s">
        <v>10</v>
      </c>
      <c r="B6" s="32" t="s">
        <v>5</v>
      </c>
      <c r="C6" s="32"/>
      <c r="D6" s="9"/>
      <c r="E6" s="33" t="s">
        <v>18</v>
      </c>
    </row>
    <row r="7" spans="1:5" x14ac:dyDescent="0.45">
      <c r="A7" s="34" t="s">
        <v>11</v>
      </c>
      <c r="B7" s="32" t="s">
        <v>6</v>
      </c>
      <c r="C7" s="32"/>
      <c r="D7" s="9"/>
      <c r="E7" s="33" t="s">
        <v>18</v>
      </c>
    </row>
    <row r="8" spans="1:5" x14ac:dyDescent="0.45">
      <c r="A8" s="34" t="s">
        <v>12</v>
      </c>
      <c r="B8" s="32" t="s">
        <v>7</v>
      </c>
      <c r="C8" s="32"/>
      <c r="D8" s="9"/>
      <c r="E8" s="33" t="s">
        <v>18</v>
      </c>
    </row>
    <row r="9" spans="1:5" x14ac:dyDescent="0.45">
      <c r="A9" s="34" t="s">
        <v>13</v>
      </c>
      <c r="B9" s="32" t="s">
        <v>8</v>
      </c>
      <c r="C9" s="32"/>
      <c r="D9" s="9"/>
      <c r="E9" s="33" t="s">
        <v>18</v>
      </c>
    </row>
    <row r="10" spans="1:5" ht="57" x14ac:dyDescent="0.45">
      <c r="A10" s="34" t="s">
        <v>120</v>
      </c>
      <c r="B10" s="31" t="s">
        <v>112</v>
      </c>
      <c r="C10" s="35"/>
      <c r="D10" s="10"/>
      <c r="E10" s="36" t="b">
        <f>IF(ISNUMBER(DATEVALUE(D10)), IF(ISNUMBER(FIND("/", D10, FIND("/",D10)+1)),TRUE, FALSE), FALSE)</f>
        <v>0</v>
      </c>
    </row>
    <row r="11" spans="1:5" ht="114" x14ac:dyDescent="0.45">
      <c r="A11" s="34" t="s">
        <v>121</v>
      </c>
      <c r="B11" s="32" t="s">
        <v>14</v>
      </c>
      <c r="C11" s="32" t="s">
        <v>16</v>
      </c>
      <c r="D11" s="11"/>
      <c r="E11" s="37" t="s">
        <v>18</v>
      </c>
    </row>
    <row r="12" spans="1:5" ht="57" x14ac:dyDescent="0.45">
      <c r="A12" s="34" t="s">
        <v>122</v>
      </c>
      <c r="B12" s="38" t="s">
        <v>113</v>
      </c>
      <c r="C12" s="32"/>
      <c r="D12" s="9"/>
      <c r="E12" s="36" t="str">
        <f>IF(ISNUMBER(D12), IF(D12&gt;1900, "TRUE"," FALSE"),"FALSE")</f>
        <v>FALSE</v>
      </c>
    </row>
    <row r="13" spans="1:5" ht="76.5" customHeight="1" x14ac:dyDescent="0.45">
      <c r="A13" s="39" t="s">
        <v>114</v>
      </c>
      <c r="B13" s="18" t="s">
        <v>115</v>
      </c>
      <c r="C13" s="32" t="s">
        <v>17</v>
      </c>
      <c r="D13" s="11"/>
      <c r="E13" s="36" t="s">
        <v>18</v>
      </c>
    </row>
    <row r="14" spans="1:5" ht="110.25" customHeight="1" x14ac:dyDescent="0.45">
      <c r="A14" s="34" t="s">
        <v>123</v>
      </c>
      <c r="B14" s="31" t="s">
        <v>119</v>
      </c>
      <c r="C14" s="32"/>
      <c r="D14" s="11"/>
      <c r="E14" s="37"/>
    </row>
    <row r="15" spans="1:5" x14ac:dyDescent="0.45">
      <c r="A15" s="34" t="s">
        <v>118</v>
      </c>
      <c r="B15" s="32" t="s">
        <v>124</v>
      </c>
      <c r="C15" s="32" t="s">
        <v>17</v>
      </c>
      <c r="D15" s="11"/>
      <c r="E15" s="37" t="s">
        <v>18</v>
      </c>
    </row>
    <row r="16" spans="1:5" x14ac:dyDescent="0.45">
      <c r="A16" s="34" t="s">
        <v>117</v>
      </c>
      <c r="B16" s="32" t="s">
        <v>125</v>
      </c>
      <c r="C16" s="32" t="s">
        <v>17</v>
      </c>
      <c r="D16" s="11"/>
      <c r="E16" s="37" t="s">
        <v>18</v>
      </c>
    </row>
    <row r="17" spans="1:13" x14ac:dyDescent="0.45">
      <c r="A17" s="34" t="s">
        <v>116</v>
      </c>
      <c r="B17" s="32" t="s">
        <v>126</v>
      </c>
      <c r="C17" s="32"/>
      <c r="D17" s="11"/>
      <c r="E17" s="37" t="s">
        <v>18</v>
      </c>
    </row>
    <row r="18" spans="1:13" ht="45" customHeight="1" x14ac:dyDescent="0.45">
      <c r="A18" s="34" t="s">
        <v>186</v>
      </c>
      <c r="B18" s="32" t="s">
        <v>15</v>
      </c>
      <c r="C18" s="32" t="s">
        <v>17</v>
      </c>
      <c r="D18" s="11"/>
      <c r="E18" s="37" t="s">
        <v>18</v>
      </c>
    </row>
    <row r="19" spans="1:13" ht="28.5" x14ac:dyDescent="0.45">
      <c r="A19" s="34" t="s">
        <v>187</v>
      </c>
      <c r="B19" s="32" t="s">
        <v>189</v>
      </c>
      <c r="C19" s="32" t="s">
        <v>201</v>
      </c>
      <c r="D19" s="11"/>
      <c r="E19" s="37"/>
    </row>
    <row r="20" spans="1:13" ht="71.25" x14ac:dyDescent="0.45">
      <c r="A20" s="34" t="s">
        <v>188</v>
      </c>
      <c r="B20" s="32" t="s">
        <v>190</v>
      </c>
      <c r="C20" s="32"/>
      <c r="D20" s="9"/>
      <c r="E20" s="36" t="b">
        <f>ISNUMBER(D20)</f>
        <v>0</v>
      </c>
    </row>
    <row r="21" spans="1:13" x14ac:dyDescent="0.45">
      <c r="A21" s="34"/>
      <c r="B21" s="40"/>
      <c r="C21" s="35"/>
      <c r="D21" s="12"/>
      <c r="E21" s="37"/>
    </row>
    <row r="22" spans="1:13" s="45" customFormat="1" ht="42" x14ac:dyDescent="0.65">
      <c r="A22" s="41" t="s">
        <v>19</v>
      </c>
      <c r="B22" s="42" t="s">
        <v>20</v>
      </c>
      <c r="C22" s="43"/>
      <c r="D22" s="21"/>
      <c r="E22" s="44"/>
    </row>
    <row r="23" spans="1:13" ht="370.5" x14ac:dyDescent="0.45">
      <c r="A23" s="46" t="s">
        <v>32</v>
      </c>
      <c r="B23" s="47" t="s">
        <v>39</v>
      </c>
      <c r="C23" s="47" t="s">
        <v>205</v>
      </c>
      <c r="D23" s="8"/>
      <c r="E23" s="48"/>
    </row>
    <row r="24" spans="1:13" ht="28.5" x14ac:dyDescent="0.45">
      <c r="A24" s="34" t="s">
        <v>21</v>
      </c>
      <c r="B24" s="40" t="s">
        <v>78</v>
      </c>
      <c r="C24" s="35"/>
      <c r="D24" s="9"/>
      <c r="E24" s="36" t="b">
        <f>ISNUMBER(D24)</f>
        <v>0</v>
      </c>
    </row>
    <row r="25" spans="1:13" ht="171" x14ac:dyDescent="0.45">
      <c r="A25" s="34" t="s">
        <v>22</v>
      </c>
      <c r="B25" s="40" t="s">
        <v>79</v>
      </c>
      <c r="C25" s="40" t="s">
        <v>206</v>
      </c>
      <c r="D25" s="9"/>
      <c r="E25" s="36" t="b">
        <f>ISNUMBER(D25)</f>
        <v>0</v>
      </c>
    </row>
    <row r="26" spans="1:13" ht="256.5" x14ac:dyDescent="0.45">
      <c r="A26" s="34" t="s">
        <v>33</v>
      </c>
      <c r="B26" s="40" t="s">
        <v>202</v>
      </c>
      <c r="C26" s="47" t="s">
        <v>207</v>
      </c>
      <c r="D26" s="11"/>
      <c r="E26" s="48"/>
    </row>
    <row r="27" spans="1:13" s="50" customFormat="1" ht="67.5" x14ac:dyDescent="0.45">
      <c r="A27" s="34" t="s">
        <v>24</v>
      </c>
      <c r="B27" s="49" t="s">
        <v>80</v>
      </c>
      <c r="C27" s="35"/>
      <c r="D27" s="9"/>
      <c r="E27" s="36" t="b">
        <f>ISNUMBER(D27)</f>
        <v>0</v>
      </c>
    </row>
    <row r="28" spans="1:13" s="50" customFormat="1" ht="71.25" x14ac:dyDescent="0.45">
      <c r="A28" s="34" t="s">
        <v>23</v>
      </c>
      <c r="B28" s="40" t="s">
        <v>127</v>
      </c>
      <c r="C28" s="47" t="s">
        <v>41</v>
      </c>
      <c r="D28" s="11"/>
      <c r="E28" s="37" t="s">
        <v>18</v>
      </c>
    </row>
    <row r="29" spans="1:13" ht="199.5" x14ac:dyDescent="0.45">
      <c r="A29" s="51" t="s">
        <v>34</v>
      </c>
      <c r="B29" s="52" t="s">
        <v>192</v>
      </c>
      <c r="C29" s="53" t="s">
        <v>208</v>
      </c>
      <c r="D29" s="13"/>
      <c r="E29" s="54" t="b">
        <f>ISNUMBER(D29)</f>
        <v>0</v>
      </c>
    </row>
    <row r="30" spans="1:13" ht="327.75" x14ac:dyDescent="0.45">
      <c r="A30" s="51" t="s">
        <v>35</v>
      </c>
      <c r="B30" s="52" t="s">
        <v>193</v>
      </c>
      <c r="C30" s="53" t="s">
        <v>131</v>
      </c>
      <c r="D30" s="13"/>
      <c r="E30" s="54" t="b">
        <f>ISNUMBER(D30)</f>
        <v>0</v>
      </c>
      <c r="M30" s="55"/>
    </row>
    <row r="31" spans="1:13" ht="409.5" x14ac:dyDescent="0.45">
      <c r="A31" s="34" t="s">
        <v>36</v>
      </c>
      <c r="B31" s="40" t="s">
        <v>194</v>
      </c>
      <c r="C31" s="56" t="s">
        <v>209</v>
      </c>
      <c r="D31" s="14"/>
      <c r="E31" s="37"/>
      <c r="M31" s="55"/>
    </row>
    <row r="32" spans="1:13" ht="42.75" x14ac:dyDescent="0.45">
      <c r="A32" s="34" t="s">
        <v>25</v>
      </c>
      <c r="B32" s="47" t="s">
        <v>128</v>
      </c>
      <c r="C32" s="35"/>
      <c r="D32" s="9"/>
      <c r="E32" s="36" t="b">
        <f>ISNUMBER(D32)</f>
        <v>0</v>
      </c>
      <c r="M32" s="55"/>
    </row>
    <row r="33" spans="1:13" ht="42.75" x14ac:dyDescent="0.45">
      <c r="A33" s="34" t="s">
        <v>26</v>
      </c>
      <c r="B33" s="57" t="s">
        <v>129</v>
      </c>
      <c r="C33" s="35"/>
      <c r="D33" s="9"/>
      <c r="E33" s="36" t="b">
        <f>ISNUMBER(D33)</f>
        <v>0</v>
      </c>
      <c r="M33" s="55"/>
    </row>
    <row r="34" spans="1:13" ht="28.5" x14ac:dyDescent="0.45">
      <c r="A34" s="51" t="s">
        <v>37</v>
      </c>
      <c r="B34" s="58" t="s">
        <v>132</v>
      </c>
      <c r="C34" s="35"/>
      <c r="D34" s="14"/>
      <c r="E34" s="48"/>
      <c r="M34" s="55"/>
    </row>
    <row r="35" spans="1:13" x14ac:dyDescent="0.45">
      <c r="A35" s="51" t="s">
        <v>27</v>
      </c>
      <c r="B35" s="58" t="s">
        <v>40</v>
      </c>
      <c r="C35" s="35"/>
      <c r="D35" s="9"/>
      <c r="E35" s="36" t="b">
        <f t="shared" ref="E35:E40" si="0">ISNUMBER(D35)</f>
        <v>0</v>
      </c>
      <c r="M35" s="55"/>
    </row>
    <row r="36" spans="1:13" ht="28.5" x14ac:dyDescent="0.45">
      <c r="A36" s="51" t="s">
        <v>28</v>
      </c>
      <c r="B36" s="58" t="s">
        <v>82</v>
      </c>
      <c r="C36" s="35"/>
      <c r="D36" s="9"/>
      <c r="E36" s="36" t="b">
        <f t="shared" si="0"/>
        <v>0</v>
      </c>
      <c r="M36" s="55"/>
    </row>
    <row r="37" spans="1:13" ht="45" customHeight="1" x14ac:dyDescent="0.45">
      <c r="A37" s="51" t="s">
        <v>29</v>
      </c>
      <c r="B37" s="58" t="s">
        <v>83</v>
      </c>
      <c r="C37" s="35"/>
      <c r="D37" s="9"/>
      <c r="E37" s="36" t="b">
        <f t="shared" si="0"/>
        <v>0</v>
      </c>
      <c r="M37" s="55"/>
    </row>
    <row r="38" spans="1:13" ht="45" customHeight="1" x14ac:dyDescent="0.45">
      <c r="A38" s="51" t="s">
        <v>30</v>
      </c>
      <c r="B38" s="58" t="s">
        <v>42</v>
      </c>
      <c r="C38" s="35"/>
      <c r="D38" s="9"/>
      <c r="E38" s="36" t="b">
        <f t="shared" si="0"/>
        <v>0</v>
      </c>
    </row>
    <row r="39" spans="1:13" ht="45" customHeight="1" x14ac:dyDescent="0.45">
      <c r="A39" s="51" t="s">
        <v>31</v>
      </c>
      <c r="B39" s="58" t="s">
        <v>43</v>
      </c>
      <c r="C39" s="35"/>
      <c r="D39" s="9"/>
      <c r="E39" s="36" t="b">
        <f t="shared" si="0"/>
        <v>0</v>
      </c>
    </row>
    <row r="40" spans="1:13" ht="45" customHeight="1" x14ac:dyDescent="0.45">
      <c r="A40" s="51" t="s">
        <v>81</v>
      </c>
      <c r="B40" s="58" t="s">
        <v>44</v>
      </c>
      <c r="C40" s="35"/>
      <c r="D40" s="9"/>
      <c r="E40" s="36" t="b">
        <f t="shared" si="0"/>
        <v>0</v>
      </c>
    </row>
    <row r="41" spans="1:13" ht="142.5" x14ac:dyDescent="0.45">
      <c r="A41" s="51" t="s">
        <v>38</v>
      </c>
      <c r="B41" s="59" t="s">
        <v>195</v>
      </c>
      <c r="C41" s="35"/>
      <c r="D41" s="14"/>
      <c r="E41" s="36"/>
    </row>
    <row r="42" spans="1:13" x14ac:dyDescent="0.45">
      <c r="A42" s="51" t="s">
        <v>133</v>
      </c>
      <c r="B42" s="58" t="s">
        <v>84</v>
      </c>
      <c r="C42" s="35"/>
      <c r="D42" s="9"/>
      <c r="E42" s="36" t="b">
        <f>ISNUMBER(D42)</f>
        <v>0</v>
      </c>
    </row>
    <row r="43" spans="1:13" x14ac:dyDescent="0.45">
      <c r="A43" s="51" t="s">
        <v>134</v>
      </c>
      <c r="B43" s="58" t="s">
        <v>85</v>
      </c>
      <c r="C43" s="35"/>
      <c r="D43" s="9"/>
      <c r="E43" s="36" t="b">
        <f t="shared" ref="E43:E71" si="1">ISNUMBER(D43)</f>
        <v>0</v>
      </c>
    </row>
    <row r="44" spans="1:13" x14ac:dyDescent="0.45">
      <c r="A44" s="51" t="s">
        <v>135</v>
      </c>
      <c r="B44" s="58" t="s">
        <v>86</v>
      </c>
      <c r="C44" s="35"/>
      <c r="D44" s="9"/>
      <c r="E44" s="36" t="b">
        <f t="shared" si="1"/>
        <v>0</v>
      </c>
    </row>
    <row r="45" spans="1:13" ht="30" customHeight="1" x14ac:dyDescent="0.45">
      <c r="A45" s="51" t="s">
        <v>136</v>
      </c>
      <c r="B45" s="58" t="s">
        <v>87</v>
      </c>
      <c r="C45" s="35"/>
      <c r="D45" s="9"/>
      <c r="E45" s="36" t="b">
        <f t="shared" si="1"/>
        <v>0</v>
      </c>
    </row>
    <row r="46" spans="1:13" ht="28.5" x14ac:dyDescent="0.45">
      <c r="A46" s="51" t="s">
        <v>137</v>
      </c>
      <c r="B46" s="58" t="s">
        <v>88</v>
      </c>
      <c r="C46" s="35"/>
      <c r="D46" s="9"/>
      <c r="E46" s="36" t="b">
        <f t="shared" si="1"/>
        <v>0</v>
      </c>
    </row>
    <row r="47" spans="1:13" x14ac:dyDescent="0.45">
      <c r="A47" s="51" t="s">
        <v>138</v>
      </c>
      <c r="B47" s="59" t="s">
        <v>89</v>
      </c>
      <c r="C47" s="35"/>
      <c r="D47" s="9"/>
      <c r="E47" s="36" t="b">
        <f t="shared" si="1"/>
        <v>0</v>
      </c>
    </row>
    <row r="48" spans="1:13" ht="45" customHeight="1" x14ac:dyDescent="0.45">
      <c r="A48" s="51" t="s">
        <v>139</v>
      </c>
      <c r="B48" s="58" t="s">
        <v>90</v>
      </c>
      <c r="C48" s="35"/>
      <c r="D48" s="9"/>
      <c r="E48" s="36" t="b">
        <f t="shared" si="1"/>
        <v>0</v>
      </c>
    </row>
    <row r="49" spans="1:5" ht="28.5" x14ac:dyDescent="0.45">
      <c r="A49" s="51" t="s">
        <v>140</v>
      </c>
      <c r="B49" s="58" t="s">
        <v>91</v>
      </c>
      <c r="C49" s="35"/>
      <c r="D49" s="9"/>
      <c r="E49" s="36" t="b">
        <f t="shared" si="1"/>
        <v>0</v>
      </c>
    </row>
    <row r="50" spans="1:5" ht="28.5" x14ac:dyDescent="0.45">
      <c r="A50" s="51" t="s">
        <v>141</v>
      </c>
      <c r="B50" s="58" t="s">
        <v>92</v>
      </c>
      <c r="C50" s="35"/>
      <c r="D50" s="9"/>
      <c r="E50" s="36" t="b">
        <f t="shared" si="1"/>
        <v>0</v>
      </c>
    </row>
    <row r="51" spans="1:5" ht="28.5" x14ac:dyDescent="0.45">
      <c r="A51" s="51" t="s">
        <v>142</v>
      </c>
      <c r="B51" s="58" t="s">
        <v>93</v>
      </c>
      <c r="C51" s="35"/>
      <c r="D51" s="9"/>
      <c r="E51" s="36" t="b">
        <f t="shared" si="1"/>
        <v>0</v>
      </c>
    </row>
    <row r="52" spans="1:5" ht="28.5" x14ac:dyDescent="0.45">
      <c r="A52" s="51" t="s">
        <v>143</v>
      </c>
      <c r="B52" s="58" t="s">
        <v>94</v>
      </c>
      <c r="C52" s="35"/>
      <c r="D52" s="9"/>
      <c r="E52" s="36" t="b">
        <f t="shared" si="1"/>
        <v>0</v>
      </c>
    </row>
    <row r="53" spans="1:5" ht="28.5" x14ac:dyDescent="0.45">
      <c r="A53" s="51" t="s">
        <v>144</v>
      </c>
      <c r="B53" s="59" t="s">
        <v>95</v>
      </c>
      <c r="C53" s="35"/>
      <c r="D53" s="9"/>
      <c r="E53" s="36" t="b">
        <f t="shared" si="1"/>
        <v>0</v>
      </c>
    </row>
    <row r="54" spans="1:5" ht="28.5" x14ac:dyDescent="0.45">
      <c r="A54" s="51" t="s">
        <v>145</v>
      </c>
      <c r="B54" s="58" t="s">
        <v>96</v>
      </c>
      <c r="C54" s="35"/>
      <c r="D54" s="9"/>
      <c r="E54" s="36" t="b">
        <f t="shared" si="1"/>
        <v>0</v>
      </c>
    </row>
    <row r="55" spans="1:5" ht="28.5" x14ac:dyDescent="0.45">
      <c r="A55" s="51" t="s">
        <v>146</v>
      </c>
      <c r="B55" s="58" t="s">
        <v>97</v>
      </c>
      <c r="C55" s="35"/>
      <c r="D55" s="9"/>
      <c r="E55" s="36" t="b">
        <f t="shared" si="1"/>
        <v>0</v>
      </c>
    </row>
    <row r="56" spans="1:5" ht="28.5" x14ac:dyDescent="0.45">
      <c r="A56" s="51" t="s">
        <v>147</v>
      </c>
      <c r="B56" s="58" t="s">
        <v>98</v>
      </c>
      <c r="C56" s="35"/>
      <c r="D56" s="9"/>
      <c r="E56" s="36" t="b">
        <f t="shared" si="1"/>
        <v>0</v>
      </c>
    </row>
    <row r="57" spans="1:5" ht="28.5" x14ac:dyDescent="0.45">
      <c r="A57" s="51" t="s">
        <v>148</v>
      </c>
      <c r="B57" s="58" t="s">
        <v>99</v>
      </c>
      <c r="C57" s="35"/>
      <c r="D57" s="9"/>
      <c r="E57" s="36" t="b">
        <f t="shared" si="1"/>
        <v>0</v>
      </c>
    </row>
    <row r="58" spans="1:5" ht="28.5" x14ac:dyDescent="0.45">
      <c r="A58" s="51" t="s">
        <v>149</v>
      </c>
      <c r="B58" s="58" t="s">
        <v>100</v>
      </c>
      <c r="C58" s="35"/>
      <c r="D58" s="9"/>
      <c r="E58" s="36" t="b">
        <f t="shared" si="1"/>
        <v>0</v>
      </c>
    </row>
    <row r="59" spans="1:5" ht="28.5" x14ac:dyDescent="0.45">
      <c r="A59" s="51" t="s">
        <v>150</v>
      </c>
      <c r="B59" s="59" t="s">
        <v>101</v>
      </c>
      <c r="C59" s="35"/>
      <c r="D59" s="9"/>
      <c r="E59" s="36" t="b">
        <f t="shared" si="1"/>
        <v>0</v>
      </c>
    </row>
    <row r="60" spans="1:5" x14ac:dyDescent="0.45">
      <c r="A60" s="51" t="s">
        <v>151</v>
      </c>
      <c r="B60" s="58" t="s">
        <v>163</v>
      </c>
      <c r="C60" s="35"/>
      <c r="D60" s="9"/>
      <c r="E60" s="36" t="b">
        <f t="shared" si="1"/>
        <v>0</v>
      </c>
    </row>
    <row r="61" spans="1:5" x14ac:dyDescent="0.45">
      <c r="A61" s="51" t="s">
        <v>152</v>
      </c>
      <c r="B61" s="58" t="s">
        <v>164</v>
      </c>
      <c r="C61" s="35"/>
      <c r="D61" s="9"/>
      <c r="E61" s="36" t="b">
        <f t="shared" si="1"/>
        <v>0</v>
      </c>
    </row>
    <row r="62" spans="1:5" ht="28.5" x14ac:dyDescent="0.45">
      <c r="A62" s="51" t="s">
        <v>153</v>
      </c>
      <c r="B62" s="58" t="s">
        <v>165</v>
      </c>
      <c r="C62" s="35"/>
      <c r="D62" s="9"/>
      <c r="E62" s="36" t="b">
        <f t="shared" si="1"/>
        <v>0</v>
      </c>
    </row>
    <row r="63" spans="1:5" ht="28.5" x14ac:dyDescent="0.45">
      <c r="A63" s="51" t="s">
        <v>154</v>
      </c>
      <c r="B63" s="58" t="s">
        <v>166</v>
      </c>
      <c r="C63" s="35"/>
      <c r="D63" s="9"/>
      <c r="E63" s="36" t="b">
        <f t="shared" si="1"/>
        <v>0</v>
      </c>
    </row>
    <row r="64" spans="1:5" ht="28.5" x14ac:dyDescent="0.45">
      <c r="A64" s="51" t="s">
        <v>155</v>
      </c>
      <c r="B64" s="58" t="s">
        <v>167</v>
      </c>
      <c r="C64" s="35"/>
      <c r="D64" s="9"/>
      <c r="E64" s="36" t="b">
        <f t="shared" si="1"/>
        <v>0</v>
      </c>
    </row>
    <row r="65" spans="1:5" ht="30" customHeight="1" x14ac:dyDescent="0.45">
      <c r="A65" s="51" t="s">
        <v>156</v>
      </c>
      <c r="B65" s="59" t="s">
        <v>168</v>
      </c>
      <c r="C65" s="35"/>
      <c r="D65" s="9"/>
      <c r="E65" s="36" t="b">
        <f t="shared" si="1"/>
        <v>0</v>
      </c>
    </row>
    <row r="66" spans="1:5" x14ac:dyDescent="0.45">
      <c r="A66" s="51" t="s">
        <v>157</v>
      </c>
      <c r="B66" s="58" t="s">
        <v>102</v>
      </c>
      <c r="C66" s="35"/>
      <c r="D66" s="9"/>
      <c r="E66" s="36" t="b">
        <f t="shared" si="1"/>
        <v>0</v>
      </c>
    </row>
    <row r="67" spans="1:5" ht="28.5" x14ac:dyDescent="0.45">
      <c r="A67" s="51" t="s">
        <v>158</v>
      </c>
      <c r="B67" s="58" t="s">
        <v>103</v>
      </c>
      <c r="C67" s="35"/>
      <c r="D67" s="9"/>
      <c r="E67" s="36" t="b">
        <f t="shared" si="1"/>
        <v>0</v>
      </c>
    </row>
    <row r="68" spans="1:5" ht="28.5" x14ac:dyDescent="0.45">
      <c r="A68" s="51" t="s">
        <v>159</v>
      </c>
      <c r="B68" s="58" t="s">
        <v>104</v>
      </c>
      <c r="C68" s="35"/>
      <c r="D68" s="9"/>
      <c r="E68" s="36" t="b">
        <f t="shared" si="1"/>
        <v>0</v>
      </c>
    </row>
    <row r="69" spans="1:5" ht="28.5" x14ac:dyDescent="0.45">
      <c r="A69" s="51" t="s">
        <v>160</v>
      </c>
      <c r="B69" s="58" t="s">
        <v>105</v>
      </c>
      <c r="C69" s="35"/>
      <c r="D69" s="9"/>
      <c r="E69" s="36" t="b">
        <f t="shared" si="1"/>
        <v>0</v>
      </c>
    </row>
    <row r="70" spans="1:5" ht="28.5" x14ac:dyDescent="0.45">
      <c r="A70" s="51" t="s">
        <v>161</v>
      </c>
      <c r="B70" s="58" t="s">
        <v>106</v>
      </c>
      <c r="C70" s="35"/>
      <c r="D70" s="9"/>
      <c r="E70" s="36" t="b">
        <f t="shared" si="1"/>
        <v>0</v>
      </c>
    </row>
    <row r="71" spans="1:5" ht="28.5" x14ac:dyDescent="0.45">
      <c r="A71" s="51" t="s">
        <v>162</v>
      </c>
      <c r="B71" s="59" t="s">
        <v>107</v>
      </c>
      <c r="C71" s="35"/>
      <c r="D71" s="9"/>
      <c r="E71" s="36" t="b">
        <f t="shared" si="1"/>
        <v>0</v>
      </c>
    </row>
    <row r="72" spans="1:5" x14ac:dyDescent="0.45">
      <c r="A72" s="34"/>
      <c r="B72" s="40"/>
      <c r="C72" s="35"/>
      <c r="D72" s="12"/>
      <c r="E72" s="37"/>
    </row>
    <row r="73" spans="1:5" s="45" customFormat="1" ht="42" x14ac:dyDescent="0.65">
      <c r="A73" s="41" t="s">
        <v>45</v>
      </c>
      <c r="B73" s="42" t="s">
        <v>46</v>
      </c>
      <c r="C73" s="60"/>
      <c r="D73" s="22"/>
      <c r="E73" s="61"/>
    </row>
    <row r="74" spans="1:5" ht="409.5" x14ac:dyDescent="0.45">
      <c r="A74" s="34" t="s">
        <v>47</v>
      </c>
      <c r="B74" s="40" t="s">
        <v>196</v>
      </c>
      <c r="C74" s="47" t="s">
        <v>203</v>
      </c>
      <c r="D74" s="14"/>
      <c r="E74" s="48"/>
    </row>
    <row r="75" spans="1:5" x14ac:dyDescent="0.45">
      <c r="A75" s="34" t="s">
        <v>48</v>
      </c>
      <c r="B75" s="40" t="s">
        <v>55</v>
      </c>
      <c r="C75" s="35"/>
      <c r="D75" s="9"/>
      <c r="E75" s="36" t="b">
        <f>ISNUMBER(D75)</f>
        <v>0</v>
      </c>
    </row>
    <row r="76" spans="1:5" x14ac:dyDescent="0.45">
      <c r="A76" s="34" t="s">
        <v>49</v>
      </c>
      <c r="B76" s="40" t="s">
        <v>56</v>
      </c>
      <c r="C76" s="35"/>
      <c r="D76" s="9"/>
      <c r="E76" s="36" t="b">
        <f>ISNUMBER(D76)</f>
        <v>0</v>
      </c>
    </row>
    <row r="77" spans="1:5" x14ac:dyDescent="0.45">
      <c r="A77" s="34" t="s">
        <v>50</v>
      </c>
      <c r="B77" s="40" t="s">
        <v>57</v>
      </c>
      <c r="C77" s="35"/>
      <c r="D77" s="9"/>
      <c r="E77" s="36" t="b">
        <f>ISNUMBER(D77)</f>
        <v>0</v>
      </c>
    </row>
    <row r="78" spans="1:5" x14ac:dyDescent="0.45">
      <c r="A78" s="34" t="s">
        <v>51</v>
      </c>
      <c r="B78" s="40" t="s">
        <v>58</v>
      </c>
      <c r="C78" s="35"/>
      <c r="D78" s="9"/>
      <c r="E78" s="36" t="b">
        <f>ISNUMBER(D78)</f>
        <v>0</v>
      </c>
    </row>
    <row r="79" spans="1:5" ht="409.5" x14ac:dyDescent="0.45">
      <c r="A79" s="34" t="s">
        <v>52</v>
      </c>
      <c r="B79" s="40" t="s">
        <v>197</v>
      </c>
      <c r="C79" s="47" t="s">
        <v>204</v>
      </c>
      <c r="D79" s="14"/>
      <c r="E79" s="37"/>
    </row>
    <row r="80" spans="1:5" ht="28.5" x14ac:dyDescent="0.45">
      <c r="A80" s="34" t="s">
        <v>53</v>
      </c>
      <c r="B80" s="40" t="s">
        <v>59</v>
      </c>
      <c r="C80" s="35"/>
      <c r="D80" s="9"/>
      <c r="E80" s="36" t="b">
        <f>ISNUMBER(D80)</f>
        <v>0</v>
      </c>
    </row>
    <row r="81" spans="1:5" ht="42.75" x14ac:dyDescent="0.45">
      <c r="A81" s="34" t="s">
        <v>54</v>
      </c>
      <c r="B81" s="40" t="s">
        <v>60</v>
      </c>
      <c r="C81" s="35"/>
      <c r="D81" s="9"/>
      <c r="E81" s="36" t="b">
        <f>ISNUMBER(D81)</f>
        <v>0</v>
      </c>
    </row>
    <row r="82" spans="1:5" x14ac:dyDescent="0.45">
      <c r="A82" s="34"/>
      <c r="B82" s="40"/>
      <c r="C82" s="35"/>
      <c r="D82" s="12"/>
      <c r="E82" s="37"/>
    </row>
    <row r="83" spans="1:5" s="45" customFormat="1" ht="21" x14ac:dyDescent="0.65">
      <c r="A83" s="41" t="s">
        <v>64</v>
      </c>
      <c r="B83" s="42" t="s">
        <v>198</v>
      </c>
      <c r="C83" s="60"/>
      <c r="D83" s="22"/>
      <c r="E83" s="61"/>
    </row>
    <row r="84" spans="1:5" ht="120" customHeight="1" x14ac:dyDescent="0.45">
      <c r="A84" s="34" t="s">
        <v>61</v>
      </c>
      <c r="B84" s="40" t="s">
        <v>169</v>
      </c>
      <c r="C84" s="47" t="s">
        <v>170</v>
      </c>
      <c r="D84" s="11"/>
      <c r="E84" s="37" t="s">
        <v>18</v>
      </c>
    </row>
    <row r="85" spans="1:5" ht="71.25" x14ac:dyDescent="0.45">
      <c r="A85" s="34" t="s">
        <v>62</v>
      </c>
      <c r="B85" s="40" t="s">
        <v>171</v>
      </c>
      <c r="C85" s="47" t="s">
        <v>108</v>
      </c>
      <c r="D85" s="11"/>
      <c r="E85" s="37"/>
    </row>
    <row r="86" spans="1:5" ht="242.25" x14ac:dyDescent="0.45">
      <c r="A86" s="34" t="s">
        <v>63</v>
      </c>
      <c r="B86" s="40" t="s">
        <v>172</v>
      </c>
      <c r="C86" s="47" t="s">
        <v>72</v>
      </c>
      <c r="D86" s="15"/>
      <c r="E86" s="36" t="b">
        <f>ISNUMBER(D86)</f>
        <v>0</v>
      </c>
    </row>
    <row r="87" spans="1:5" x14ac:dyDescent="0.45">
      <c r="A87" s="34"/>
      <c r="B87" s="40"/>
      <c r="C87" s="35"/>
      <c r="D87" s="12"/>
      <c r="E87" s="37"/>
    </row>
    <row r="88" spans="1:5" s="45" customFormat="1" ht="42" x14ac:dyDescent="0.65">
      <c r="A88" s="41" t="s">
        <v>66</v>
      </c>
      <c r="B88" s="42" t="s">
        <v>65</v>
      </c>
      <c r="C88" s="60"/>
      <c r="D88" s="22"/>
      <c r="E88" s="61"/>
    </row>
    <row r="89" spans="1:5" ht="71.25" x14ac:dyDescent="0.45">
      <c r="A89" s="34" t="s">
        <v>67</v>
      </c>
      <c r="B89" s="40" t="s">
        <v>199</v>
      </c>
      <c r="C89" s="62" t="s">
        <v>173</v>
      </c>
      <c r="D89" s="15"/>
      <c r="E89" s="36" t="b">
        <f>ISNUMBER(D89)</f>
        <v>0</v>
      </c>
    </row>
    <row r="90" spans="1:5" ht="199.5" x14ac:dyDescent="0.45">
      <c r="A90" s="34" t="s">
        <v>68</v>
      </c>
      <c r="B90" s="40" t="s">
        <v>71</v>
      </c>
      <c r="C90" s="47" t="s">
        <v>74</v>
      </c>
      <c r="D90" s="15"/>
      <c r="E90" s="36" t="b">
        <f>ISNUMBER(D90)</f>
        <v>0</v>
      </c>
    </row>
    <row r="91" spans="1:5" ht="285" x14ac:dyDescent="0.45">
      <c r="A91" s="34" t="s">
        <v>69</v>
      </c>
      <c r="B91" s="40" t="s">
        <v>70</v>
      </c>
      <c r="C91" s="47" t="s">
        <v>73</v>
      </c>
      <c r="D91" s="15"/>
      <c r="E91" s="36" t="b">
        <f>ISNUMBER(D91)</f>
        <v>0</v>
      </c>
    </row>
    <row r="92" spans="1:5" x14ac:dyDescent="0.45">
      <c r="A92" s="63"/>
      <c r="B92" s="64"/>
      <c r="C92" s="65"/>
      <c r="D92" s="16"/>
      <c r="E92" s="66"/>
    </row>
    <row r="93" spans="1:5" x14ac:dyDescent="0.45">
      <c r="A93" s="63"/>
      <c r="B93" s="64"/>
      <c r="C93" s="65"/>
      <c r="D93" s="16"/>
      <c r="E93" s="66"/>
    </row>
    <row r="94" spans="1:5" x14ac:dyDescent="0.45">
      <c r="A94" s="63"/>
      <c r="B94" s="64"/>
      <c r="C94" s="65"/>
      <c r="D94" s="16"/>
      <c r="E94" s="66"/>
    </row>
    <row r="95" spans="1:5" x14ac:dyDescent="0.45">
      <c r="A95" s="63"/>
      <c r="B95" s="64"/>
      <c r="C95" s="65"/>
      <c r="D95" s="16"/>
      <c r="E95" s="66"/>
    </row>
    <row r="96" spans="1:5" x14ac:dyDescent="0.45">
      <c r="A96" s="63"/>
      <c r="B96" s="64"/>
      <c r="C96" s="65"/>
      <c r="D96" s="16"/>
      <c r="E96" s="66"/>
    </row>
    <row r="97" spans="1:5" x14ac:dyDescent="0.45">
      <c r="A97" s="63"/>
      <c r="B97" s="64"/>
      <c r="C97" s="65"/>
      <c r="D97" s="16"/>
      <c r="E97" s="66"/>
    </row>
    <row r="98" spans="1:5" x14ac:dyDescent="0.45">
      <c r="A98" s="63"/>
      <c r="B98" s="64"/>
      <c r="C98" s="65"/>
      <c r="D98" s="16"/>
      <c r="E98" s="66"/>
    </row>
    <row r="99" spans="1:5" x14ac:dyDescent="0.45">
      <c r="A99" s="63"/>
      <c r="B99" s="64"/>
      <c r="C99" s="65"/>
      <c r="D99" s="16"/>
      <c r="E99" s="66"/>
    </row>
    <row r="100" spans="1:5" x14ac:dyDescent="0.45">
      <c r="A100" s="63"/>
      <c r="B100" s="64"/>
      <c r="C100" s="65"/>
      <c r="D100" s="16"/>
      <c r="E100" s="66"/>
    </row>
    <row r="101" spans="1:5" x14ac:dyDescent="0.45">
      <c r="A101" s="63"/>
      <c r="B101" s="64"/>
      <c r="C101" s="65"/>
      <c r="D101" s="16"/>
      <c r="E101" s="66"/>
    </row>
    <row r="102" spans="1:5" x14ac:dyDescent="0.45">
      <c r="A102" s="63"/>
      <c r="B102" s="64"/>
      <c r="C102" s="65"/>
      <c r="D102" s="16"/>
      <c r="E102" s="66"/>
    </row>
  </sheetData>
  <mergeCells count="2">
    <mergeCell ref="B1:C1"/>
    <mergeCell ref="A2:E2"/>
  </mergeCells>
  <conditionalFormatting sqref="E22 E1 E3:E4">
    <cfRule type="containsText" dxfId="71" priority="113" stopIfTrue="1" operator="containsText" text="FALSE">
      <formula>NOT(ISERROR(SEARCH("FALSE",E1)))</formula>
    </cfRule>
    <cfRule type="containsText" dxfId="70" priority="114" stopIfTrue="1" operator="containsText" text="TRUE">
      <formula>NOT(ISERROR(SEARCH("TRUE",E1)))</formula>
    </cfRule>
  </conditionalFormatting>
  <conditionalFormatting sqref="E5">
    <cfRule type="containsText" dxfId="69" priority="111" stopIfTrue="1" operator="containsText" text="FALSE">
      <formula>NOT(ISERROR(SEARCH("FALSE",E5)))</formula>
    </cfRule>
    <cfRule type="containsText" dxfId="68" priority="112" stopIfTrue="1" operator="containsText" text="TRUE">
      <formula>NOT(ISERROR(SEARCH("TRUE",E5)))</formula>
    </cfRule>
  </conditionalFormatting>
  <conditionalFormatting sqref="E6">
    <cfRule type="containsText" dxfId="67" priority="109" stopIfTrue="1" operator="containsText" text="FALSE">
      <formula>NOT(ISERROR(SEARCH("FALSE",E6)))</formula>
    </cfRule>
    <cfRule type="containsText" dxfId="66" priority="110" stopIfTrue="1" operator="containsText" text="TRUE">
      <formula>NOT(ISERROR(SEARCH("TRUE",E6)))</formula>
    </cfRule>
  </conditionalFormatting>
  <conditionalFormatting sqref="E7">
    <cfRule type="containsText" dxfId="65" priority="107" stopIfTrue="1" operator="containsText" text="FALSE">
      <formula>NOT(ISERROR(SEARCH("FALSE",E7)))</formula>
    </cfRule>
    <cfRule type="containsText" dxfId="64" priority="108" stopIfTrue="1" operator="containsText" text="TRUE">
      <formula>NOT(ISERROR(SEARCH("TRUE",E7)))</formula>
    </cfRule>
  </conditionalFormatting>
  <conditionalFormatting sqref="E8">
    <cfRule type="containsText" dxfId="63" priority="105" stopIfTrue="1" operator="containsText" text="FALSE">
      <formula>NOT(ISERROR(SEARCH("FALSE",E8)))</formula>
    </cfRule>
    <cfRule type="containsText" dxfId="62" priority="106" stopIfTrue="1" operator="containsText" text="TRUE">
      <formula>NOT(ISERROR(SEARCH("TRUE",E8)))</formula>
    </cfRule>
  </conditionalFormatting>
  <conditionalFormatting sqref="E9">
    <cfRule type="containsText" dxfId="61" priority="103" stopIfTrue="1" operator="containsText" text="FALSE">
      <formula>NOT(ISERROR(SEARCH("FALSE",E9)))</formula>
    </cfRule>
    <cfRule type="containsText" dxfId="60" priority="104" stopIfTrue="1" operator="containsText" text="TRUE">
      <formula>NOT(ISERROR(SEARCH("TRUE",E9)))</formula>
    </cfRule>
  </conditionalFormatting>
  <conditionalFormatting sqref="E10 E41">
    <cfRule type="containsText" dxfId="59" priority="101" operator="containsText" text="FALSE">
      <formula>NOT(ISERROR(SEARCH("FALSE",E10)))</formula>
    </cfRule>
    <cfRule type="cellIs" dxfId="58" priority="102" operator="equal">
      <formula>TRUE</formula>
    </cfRule>
  </conditionalFormatting>
  <conditionalFormatting sqref="E24">
    <cfRule type="containsText" dxfId="57" priority="95" operator="containsText" text="FALSE">
      <formula>NOT(ISERROR(SEARCH("FALSE",E24)))</formula>
    </cfRule>
    <cfRule type="cellIs" dxfId="56" priority="96" operator="equal">
      <formula>TRUE</formula>
    </cfRule>
  </conditionalFormatting>
  <conditionalFormatting sqref="E25">
    <cfRule type="containsText" dxfId="55" priority="93" operator="containsText" text="FALSE">
      <formula>NOT(ISERROR(SEARCH("FALSE",E25)))</formula>
    </cfRule>
    <cfRule type="cellIs" dxfId="54" priority="94" operator="equal">
      <formula>TRUE</formula>
    </cfRule>
  </conditionalFormatting>
  <conditionalFormatting sqref="E27">
    <cfRule type="containsText" dxfId="53" priority="91" operator="containsText" text="FALSE">
      <formula>NOT(ISERROR(SEARCH("FALSE",E27)))</formula>
    </cfRule>
    <cfRule type="cellIs" dxfId="52" priority="92" operator="equal">
      <formula>TRUE</formula>
    </cfRule>
  </conditionalFormatting>
  <conditionalFormatting sqref="E32">
    <cfRule type="containsText" dxfId="51" priority="83" operator="containsText" text="FALSE">
      <formula>NOT(ISERROR(SEARCH("FALSE",E32)))</formula>
    </cfRule>
    <cfRule type="cellIs" dxfId="50" priority="84" operator="equal">
      <formula>TRUE</formula>
    </cfRule>
  </conditionalFormatting>
  <conditionalFormatting sqref="E33">
    <cfRule type="containsText" dxfId="49" priority="81" operator="containsText" text="FALSE">
      <formula>NOT(ISERROR(SEARCH("FALSE",E33)))</formula>
    </cfRule>
    <cfRule type="cellIs" dxfId="48" priority="82" operator="equal">
      <formula>TRUE</formula>
    </cfRule>
  </conditionalFormatting>
  <conditionalFormatting sqref="E35">
    <cfRule type="containsText" dxfId="47" priority="69" operator="containsText" text="FALSE">
      <formula>NOT(ISERROR(SEARCH("FALSE",E35)))</formula>
    </cfRule>
    <cfRule type="cellIs" dxfId="46" priority="70" operator="equal">
      <formula>TRUE</formula>
    </cfRule>
  </conditionalFormatting>
  <conditionalFormatting sqref="E36">
    <cfRule type="containsText" dxfId="45" priority="67" operator="containsText" text="FALSE">
      <formula>NOT(ISERROR(SEARCH("FALSE",E36)))</formula>
    </cfRule>
    <cfRule type="cellIs" dxfId="44" priority="68" operator="equal">
      <formula>TRUE</formula>
    </cfRule>
  </conditionalFormatting>
  <conditionalFormatting sqref="E37">
    <cfRule type="containsText" dxfId="43" priority="65" operator="containsText" text="FALSE">
      <formula>NOT(ISERROR(SEARCH("FALSE",E37)))</formula>
    </cfRule>
    <cfRule type="cellIs" dxfId="42" priority="66" operator="equal">
      <formula>TRUE</formula>
    </cfRule>
  </conditionalFormatting>
  <conditionalFormatting sqref="E38">
    <cfRule type="containsText" dxfId="41" priority="63" operator="containsText" text="FALSE">
      <formula>NOT(ISERROR(SEARCH("FALSE",E38)))</formula>
    </cfRule>
    <cfRule type="cellIs" dxfId="40" priority="64" operator="equal">
      <formula>TRUE</formula>
    </cfRule>
  </conditionalFormatting>
  <conditionalFormatting sqref="E39">
    <cfRule type="containsText" dxfId="39" priority="61" operator="containsText" text="FALSE">
      <formula>NOT(ISERROR(SEARCH("FALSE",E39)))</formula>
    </cfRule>
    <cfRule type="cellIs" dxfId="38" priority="62" operator="equal">
      <formula>TRUE</formula>
    </cfRule>
  </conditionalFormatting>
  <conditionalFormatting sqref="E40">
    <cfRule type="containsText" dxfId="37" priority="59" operator="containsText" text="FALSE">
      <formula>NOT(ISERROR(SEARCH("FALSE",E40)))</formula>
    </cfRule>
    <cfRule type="cellIs" dxfId="36" priority="60" operator="equal">
      <formula>TRUE</formula>
    </cfRule>
  </conditionalFormatting>
  <conditionalFormatting sqref="E75">
    <cfRule type="containsText" dxfId="35" priority="45" operator="containsText" text="FALSE">
      <formula>NOT(ISERROR(SEARCH("FALSE",E75)))</formula>
    </cfRule>
    <cfRule type="cellIs" dxfId="34" priority="46" operator="equal">
      <formula>TRUE</formula>
    </cfRule>
  </conditionalFormatting>
  <conditionalFormatting sqref="E76">
    <cfRule type="containsText" dxfId="33" priority="43" operator="containsText" text="FALSE">
      <formula>NOT(ISERROR(SEARCH("FALSE",E76)))</formula>
    </cfRule>
    <cfRule type="cellIs" dxfId="32" priority="44" operator="equal">
      <formula>TRUE</formula>
    </cfRule>
  </conditionalFormatting>
  <conditionalFormatting sqref="E77">
    <cfRule type="containsText" dxfId="31" priority="41" operator="containsText" text="FALSE">
      <formula>NOT(ISERROR(SEARCH("FALSE",E77)))</formula>
    </cfRule>
    <cfRule type="cellIs" dxfId="30" priority="42" operator="equal">
      <formula>TRUE</formula>
    </cfRule>
  </conditionalFormatting>
  <conditionalFormatting sqref="E78">
    <cfRule type="containsText" dxfId="29" priority="39" operator="containsText" text="FALSE">
      <formula>NOT(ISERROR(SEARCH("FALSE",E78)))</formula>
    </cfRule>
    <cfRule type="cellIs" dxfId="28" priority="40" operator="equal">
      <formula>TRUE</formula>
    </cfRule>
  </conditionalFormatting>
  <conditionalFormatting sqref="E80">
    <cfRule type="containsText" dxfId="27" priority="37" operator="containsText" text="FALSE">
      <formula>NOT(ISERROR(SEARCH("FALSE",E80)))</formula>
    </cfRule>
    <cfRule type="cellIs" dxfId="26" priority="38" operator="equal">
      <formula>TRUE</formula>
    </cfRule>
  </conditionalFormatting>
  <conditionalFormatting sqref="E81">
    <cfRule type="containsText" dxfId="25" priority="35" operator="containsText" text="FALSE">
      <formula>NOT(ISERROR(SEARCH("FALSE",E81)))</formula>
    </cfRule>
    <cfRule type="cellIs" dxfId="24" priority="36" operator="equal">
      <formula>TRUE</formula>
    </cfRule>
  </conditionalFormatting>
  <conditionalFormatting sqref="E42:E71">
    <cfRule type="containsText" dxfId="23" priority="17" operator="containsText" text="FALSE">
      <formula>NOT(ISERROR(SEARCH("FALSE",E42)))</formula>
    </cfRule>
    <cfRule type="cellIs" dxfId="22" priority="18" operator="equal">
      <formula>TRUE</formula>
    </cfRule>
  </conditionalFormatting>
  <conditionalFormatting sqref="E12:E13">
    <cfRule type="containsText" dxfId="21" priority="13" operator="containsText" text="FALSE">
      <formula>NOT(ISERROR(SEARCH("FALSE",E12)))</formula>
    </cfRule>
  </conditionalFormatting>
  <conditionalFormatting sqref="E29">
    <cfRule type="containsText" dxfId="20" priority="11" operator="containsText" text="FALSE">
      <formula>NOT(ISERROR(SEARCH("FALSE",E29)))</formula>
    </cfRule>
    <cfRule type="cellIs" dxfId="19" priority="12" operator="equal">
      <formula>TRUE</formula>
    </cfRule>
  </conditionalFormatting>
  <conditionalFormatting sqref="E30">
    <cfRule type="containsText" dxfId="18" priority="9" operator="containsText" text="FALSE">
      <formula>NOT(ISERROR(SEARCH("FALSE",E30)))</formula>
    </cfRule>
    <cfRule type="cellIs" dxfId="17" priority="10" operator="equal">
      <formula>TRUE</formula>
    </cfRule>
  </conditionalFormatting>
  <conditionalFormatting sqref="E20">
    <cfRule type="containsText" dxfId="16" priority="5" operator="containsText" text="FALSE">
      <formula>NOT(ISERROR(SEARCH("FALSE",E20)))</formula>
    </cfRule>
    <cfRule type="cellIs" dxfId="15" priority="6" operator="equal">
      <formula>TRUE</formula>
    </cfRule>
  </conditionalFormatting>
  <conditionalFormatting sqref="E86">
    <cfRule type="containsText" dxfId="14" priority="3" operator="containsText" text="FALSE">
      <formula>NOT(ISERROR(SEARCH("FALSE",E86)))</formula>
    </cfRule>
    <cfRule type="cellIs" dxfId="13" priority="4" operator="equal">
      <formula>TRUE</formula>
    </cfRule>
  </conditionalFormatting>
  <conditionalFormatting sqref="E89:E91">
    <cfRule type="containsText" dxfId="12" priority="1" operator="containsText" text="FALSE">
      <formula>NOT(ISERROR(SEARCH("FALSE",E89)))</formula>
    </cfRule>
    <cfRule type="cellIs" dxfId="11" priority="2" operator="equal">
      <formula>TRUE</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4" operator="containsText" id="{CAAAE9A9-E5B8-4D56-9843-026AAE004C97}">
            <xm:f>NOT(ISERROR(SEARCH(TRUE,E12)))</xm:f>
            <xm:f>TRUE</xm:f>
            <x14:dxf>
              <font>
                <color rgb="FF00B050"/>
              </font>
              <fill>
                <patternFill>
                  <bgColor theme="9" tint="0.59996337778862885"/>
                </patternFill>
              </fill>
            </x14:dxf>
          </x14:cfRule>
          <xm:sqref>E12:E13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3" sqref="B3"/>
    </sheetView>
  </sheetViews>
  <sheetFormatPr defaultColWidth="9.1328125" defaultRowHeight="13.15" x14ac:dyDescent="0.4"/>
  <cols>
    <col min="1" max="1" width="9.1328125" style="5"/>
    <col min="2" max="2" width="93.265625" style="5" bestFit="1" customWidth="1"/>
    <col min="3" max="3" width="9.1328125" style="5"/>
    <col min="4" max="4" width="35.265625" style="5" bestFit="1" customWidth="1"/>
    <col min="5" max="16384" width="9.1328125" style="5"/>
  </cols>
  <sheetData>
    <row r="1" spans="1:4" x14ac:dyDescent="0.4">
      <c r="A1" s="5" t="s">
        <v>109</v>
      </c>
      <c r="B1" s="2" t="s">
        <v>75</v>
      </c>
      <c r="C1" s="4" t="s">
        <v>76</v>
      </c>
      <c r="D1" s="3" t="s">
        <v>77</v>
      </c>
    </row>
    <row r="2" spans="1:4" x14ac:dyDescent="0.4">
      <c r="A2" s="5">
        <v>1</v>
      </c>
      <c r="B2" s="7" t="s">
        <v>174</v>
      </c>
      <c r="C2" s="1" t="str">
        <f>IF('Survey Questions'!D24&gt;'Survey Questions'!D25, "TRUE", "FALSE")</f>
        <v>FALSE</v>
      </c>
      <c r="D2" s="6" t="str">
        <f>IF(C2="TRUE", "Resolved", "Please check your data")</f>
        <v>Please check your data</v>
      </c>
    </row>
    <row r="3" spans="1:4" x14ac:dyDescent="0.4">
      <c r="A3" s="5">
        <v>2</v>
      </c>
      <c r="B3" s="7" t="s">
        <v>175</v>
      </c>
      <c r="C3" s="1" t="str">
        <f>IF('Survey Questions'!D24&gt;'Survey Questions'!D27, "TRUE", "FALSE")</f>
        <v>FALSE</v>
      </c>
      <c r="D3" s="6" t="str">
        <f>IF(C3="TRUE", "Resolved", "Please check your data")</f>
        <v>Please check your data</v>
      </c>
    </row>
    <row r="4" spans="1:4" x14ac:dyDescent="0.4">
      <c r="A4" s="5">
        <v>3</v>
      </c>
      <c r="B4" s="7" t="s">
        <v>176</v>
      </c>
      <c r="C4" s="1" t="str">
        <f>IF('Survey Questions'!D24&gt;'Survey Questions'!D35, "TRUE", "FALSE")</f>
        <v>FALSE</v>
      </c>
      <c r="D4" s="6" t="str">
        <f t="shared" ref="D4:D9" si="0">IF(C4="TRUE", "Resolved", "Please check your data")</f>
        <v>Please check your data</v>
      </c>
    </row>
    <row r="5" spans="1:4" x14ac:dyDescent="0.4">
      <c r="A5" s="5">
        <v>4</v>
      </c>
      <c r="B5" s="7" t="s">
        <v>177</v>
      </c>
      <c r="C5" s="1" t="str">
        <f>IF('Survey Questions'!D24&gt;'Survey Questions'!D36, "TRUE", "FALSE")</f>
        <v>FALSE</v>
      </c>
      <c r="D5" s="6" t="str">
        <f t="shared" si="0"/>
        <v>Please check your data</v>
      </c>
    </row>
    <row r="6" spans="1:4" x14ac:dyDescent="0.4">
      <c r="A6" s="5">
        <v>5</v>
      </c>
      <c r="B6" s="7" t="s">
        <v>178</v>
      </c>
      <c r="C6" s="1" t="str">
        <f>IF('Survey Questions'!D24&gt;'Survey Questions'!D37, "TRUE", "FALSE")</f>
        <v>FALSE</v>
      </c>
      <c r="D6" s="6" t="str">
        <f t="shared" si="0"/>
        <v>Please check your data</v>
      </c>
    </row>
    <row r="7" spans="1:4" x14ac:dyDescent="0.4">
      <c r="A7" s="5">
        <v>6</v>
      </c>
      <c r="B7" s="7" t="s">
        <v>179</v>
      </c>
      <c r="C7" s="1" t="str">
        <f>IF('Survey Questions'!D24&gt;'Survey Questions'!D38, "TRUE", "FALSE")</f>
        <v>FALSE</v>
      </c>
      <c r="D7" s="6" t="str">
        <f t="shared" si="0"/>
        <v>Please check your data</v>
      </c>
    </row>
    <row r="8" spans="1:4" x14ac:dyDescent="0.4">
      <c r="A8" s="5">
        <v>7</v>
      </c>
      <c r="B8" s="7" t="s">
        <v>180</v>
      </c>
      <c r="C8" s="1" t="str">
        <f>IF('Survey Questions'!D24&gt;'Survey Questions'!D39, "TRUE", "FALSE")</f>
        <v>FALSE</v>
      </c>
      <c r="D8" s="6" t="str">
        <f t="shared" si="0"/>
        <v>Please check your data</v>
      </c>
    </row>
    <row r="9" spans="1:4" x14ac:dyDescent="0.4">
      <c r="A9" s="5">
        <v>8</v>
      </c>
      <c r="B9" s="7" t="s">
        <v>181</v>
      </c>
      <c r="C9" s="1" t="str">
        <f>IF('Survey Questions'!D24&gt;'Survey Questions'!D40, "TRUE", "FALSE")</f>
        <v>FALSE</v>
      </c>
      <c r="D9" s="6" t="str">
        <f t="shared" si="0"/>
        <v>Please check your data</v>
      </c>
    </row>
    <row r="10" spans="1:4" x14ac:dyDescent="0.4">
      <c r="A10" s="5">
        <v>9</v>
      </c>
      <c r="B10" s="6" t="s">
        <v>182</v>
      </c>
      <c r="C10" s="1" t="str">
        <f>IF('Survey Questions'!D75&gt;'Survey Questions'!D76, "TRUE", "FALSE")</f>
        <v>FALSE</v>
      </c>
      <c r="D10" s="6" t="str">
        <f>IF(C10="TRUE", "Resolved", "Please check your data")</f>
        <v>Please check your data</v>
      </c>
    </row>
    <row r="11" spans="1:4" x14ac:dyDescent="0.4">
      <c r="A11" s="5">
        <v>10</v>
      </c>
      <c r="B11" s="6" t="s">
        <v>183</v>
      </c>
      <c r="C11" s="1" t="str">
        <f>IF('Survey Questions'!D75&gt;'Survey Questions'!D77, "TRUE", "FALSE")</f>
        <v>FALSE</v>
      </c>
      <c r="D11" s="6" t="str">
        <f t="shared" ref="D11:D13" si="1">IF(C11="TRUE", "Resolved", "Please check your data")</f>
        <v>Please check your data</v>
      </c>
    </row>
    <row r="12" spans="1:4" x14ac:dyDescent="0.4">
      <c r="A12" s="5">
        <v>11</v>
      </c>
      <c r="B12" s="6" t="s">
        <v>184</v>
      </c>
      <c r="C12" s="1" t="str">
        <f>IF('Survey Questions'!D77 = SUM('Survey Questions'!D42:D47), "TRUE", "FALSE")</f>
        <v>TRUE</v>
      </c>
      <c r="D12" s="6" t="str">
        <f t="shared" si="1"/>
        <v>Resolved</v>
      </c>
    </row>
    <row r="13" spans="1:4" x14ac:dyDescent="0.4">
      <c r="A13" s="5">
        <v>12</v>
      </c>
      <c r="B13" s="6" t="s">
        <v>185</v>
      </c>
      <c r="C13" s="1" t="str">
        <f>IF('Survey Questions'!D78=SUM('Survey Questions'!D42:D71), "TRUE", "FALSE")</f>
        <v>TRUE</v>
      </c>
      <c r="D13" s="6" t="str">
        <f t="shared" si="1"/>
        <v>Resolved</v>
      </c>
    </row>
  </sheetData>
  <sheetProtection sheet="1" objects="1" scenarios="1"/>
  <conditionalFormatting sqref="C1:D1">
    <cfRule type="containsText" dxfId="9" priority="9" stopIfTrue="1" operator="containsText" text="False">
      <formula>NOT(ISERROR(SEARCH("False",C1)))</formula>
    </cfRule>
    <cfRule type="containsText" dxfId="8" priority="10" stopIfTrue="1" operator="containsText" text="True">
      <formula>NOT(ISERROR(SEARCH("True",C1)))</formula>
    </cfRule>
  </conditionalFormatting>
  <conditionalFormatting sqref="C10:C13">
    <cfRule type="containsText" dxfId="7" priority="7" operator="containsText" text="FALSE">
      <formula>NOT(ISERROR(SEARCH("FALSE",C10)))</formula>
    </cfRule>
    <cfRule type="containsText" dxfId="6" priority="8" operator="containsText" text="TRUE">
      <formula>NOT(ISERROR(SEARCH("TRUE",C10)))</formula>
    </cfRule>
  </conditionalFormatting>
  <conditionalFormatting sqref="C2">
    <cfRule type="containsText" dxfId="5" priority="5" operator="containsText" text="FALSE">
      <formula>NOT(ISERROR(SEARCH("FALSE",C2)))</formula>
    </cfRule>
    <cfRule type="containsText" dxfId="4" priority="6" operator="containsText" text="TRUE">
      <formula>NOT(ISERROR(SEARCH("TRUE",C2)))</formula>
    </cfRule>
  </conditionalFormatting>
  <conditionalFormatting sqref="C3">
    <cfRule type="containsText" dxfId="3" priority="3" operator="containsText" text="FALSE">
      <formula>NOT(ISERROR(SEARCH("FALSE",C3)))</formula>
    </cfRule>
    <cfRule type="containsText" dxfId="2" priority="4" operator="containsText" text="TRUE">
      <formula>NOT(ISERROR(SEARCH("TRUE",C3)))</formula>
    </cfRule>
  </conditionalFormatting>
  <conditionalFormatting sqref="C4:C9">
    <cfRule type="containsText" dxfId="1" priority="1" operator="containsText" text="FALSE">
      <formula>NOT(ISERROR(SEARCH("FALSE",C4)))</formula>
    </cfRule>
    <cfRule type="containsText" dxfId="0" priority="2" operator="containsText" text="TRUE">
      <formula>NOT(ISERROR(SEARCH("TRUE",C4)))</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 Questions</vt:lpstr>
      <vt:lpstr>Queries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Sancho Sequeira</dc:creator>
  <cp:lastModifiedBy>David Bass</cp:lastModifiedBy>
  <cp:lastPrinted>2018-08-08T21:09:03Z</cp:lastPrinted>
  <dcterms:created xsi:type="dcterms:W3CDTF">2018-05-18T13:52:41Z</dcterms:created>
  <dcterms:modified xsi:type="dcterms:W3CDTF">2018-09-21T21:40:53Z</dcterms:modified>
</cp:coreProperties>
</file>